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166925"/>
  <mc:AlternateContent xmlns:mc="http://schemas.openxmlformats.org/markup-compatibility/2006">
    <mc:Choice Requires="x15">
      <x15ac:absPath xmlns:x15ac="http://schemas.microsoft.com/office/spreadsheetml/2010/11/ac" url="https://365bsi-my.sharepoint.com/personal/bsi90736_bsi_co_id/Documents/iFin-Notes/Daily Activity/"/>
    </mc:Choice>
  </mc:AlternateContent>
  <xr:revisionPtr revIDLastSave="86" documentId="8_{8E696E2D-2C9B-407B-8B31-F5E19C5366A9}" xr6:coauthVersionLast="47" xr6:coauthVersionMax="47" xr10:uidLastSave="{4FB4C743-1DC4-4064-9806-9F6D3198A636}"/>
  <bookViews>
    <workbookView xWindow="-120" yWindow="-120" windowWidth="29040" windowHeight="15720" firstSheet="6" activeTab="12" xr2:uid="{FADB4452-2C12-49C6-8EA1-1B53FACC3180}"/>
  </bookViews>
  <sheets>
    <sheet name="20240628FRI" sheetId="153" state="hidden" r:id="rId1"/>
    <sheet name="20240716TUE" sheetId="166" r:id="rId2"/>
    <sheet name="20240717WED" sheetId="167" r:id="rId3"/>
    <sheet name="20240718THU" sheetId="168" r:id="rId4"/>
    <sheet name="20240719FRI" sheetId="170" r:id="rId5"/>
    <sheet name="20240722MON" sheetId="169" state="hidden" r:id="rId6"/>
    <sheet name="20240723TUE" sheetId="171" r:id="rId7"/>
    <sheet name="20240724WED" sheetId="172" r:id="rId8"/>
    <sheet name="20240725THU" sheetId="173" r:id="rId9"/>
    <sheet name="20240726FRI" sheetId="174" r:id="rId10"/>
    <sheet name="20240729MON" sheetId="175" r:id="rId11"/>
    <sheet name="20240730TUE" sheetId="176" r:id="rId12"/>
    <sheet name="20240731WED" sheetId="177" r:id="rId1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292" i="177" l="1"/>
  <c r="X995" i="177"/>
  <c r="E1022" i="177" s="1"/>
  <c r="X994" i="177"/>
  <c r="E1021" i="177" s="1"/>
  <c r="X993" i="177"/>
  <c r="E1020" i="177" s="1"/>
  <c r="X992" i="177"/>
  <c r="E1019" i="177" s="1"/>
  <c r="E1794" i="175" l="1"/>
  <c r="BH1789" i="175"/>
  <c r="E1799" i="175" s="1"/>
  <c r="E1780" i="175"/>
  <c r="E1777" i="175"/>
  <c r="E1361" i="175"/>
  <c r="E1360" i="175"/>
  <c r="E1359" i="175"/>
  <c r="E1358" i="175"/>
  <c r="E1357" i="175"/>
  <c r="E1356" i="175"/>
  <c r="E1355" i="175"/>
  <c r="E1354" i="175"/>
  <c r="E1353" i="175"/>
  <c r="E1352" i="175"/>
  <c r="E1351" i="175"/>
  <c r="E1350" i="175"/>
  <c r="E1349" i="175"/>
  <c r="E1348" i="175"/>
  <c r="E1347" i="175"/>
  <c r="E1346" i="175"/>
  <c r="E1345" i="175"/>
  <c r="E1344" i="175"/>
  <c r="E1343" i="175"/>
  <c r="E1342" i="175"/>
  <c r="E1341" i="175"/>
  <c r="E1340" i="175"/>
  <c r="E1339" i="175"/>
  <c r="E1338" i="175"/>
  <c r="E1337" i="175"/>
  <c r="E1336" i="175"/>
  <c r="E1335" i="175"/>
  <c r="E1334" i="175"/>
  <c r="E1333" i="175"/>
  <c r="E1323" i="175"/>
  <c r="E1322" i="175"/>
  <c r="E1321" i="175"/>
  <c r="E1320" i="175"/>
  <c r="E1319" i="175"/>
  <c r="E1318" i="175"/>
  <c r="E1317" i="175"/>
  <c r="E1316" i="175"/>
  <c r="E1315" i="175"/>
  <c r="E1314" i="175"/>
  <c r="E1313" i="175"/>
  <c r="E1312" i="175"/>
  <c r="E1311" i="175"/>
  <c r="E1310" i="175"/>
  <c r="E1309" i="175"/>
  <c r="E1308" i="175"/>
  <c r="E1307" i="175"/>
  <c r="E1306" i="175"/>
  <c r="E1305" i="175"/>
  <c r="E1304" i="175"/>
  <c r="E1303" i="175"/>
  <c r="E1302" i="175"/>
  <c r="E1301" i="175"/>
  <c r="E1300" i="175"/>
  <c r="E1299" i="175"/>
  <c r="E1298" i="175"/>
  <c r="E1297" i="175"/>
  <c r="E1296" i="175"/>
  <c r="E1295" i="175"/>
  <c r="L1286" i="175"/>
  <c r="L1285" i="175"/>
  <c r="L1284" i="175"/>
  <c r="L1283" i="175"/>
  <c r="L1282" i="175"/>
  <c r="L1281" i="175"/>
  <c r="L1280" i="175"/>
  <c r="L1279" i="175"/>
  <c r="L1278" i="175"/>
  <c r="L1277" i="175"/>
  <c r="L1276" i="175"/>
  <c r="L1275" i="175"/>
  <c r="L1274" i="175"/>
  <c r="L1273" i="175"/>
  <c r="L1272" i="175"/>
  <c r="L1271" i="175"/>
  <c r="L1270" i="175"/>
  <c r="L1269" i="175"/>
  <c r="L1268" i="175"/>
  <c r="L1267" i="175"/>
  <c r="L1266" i="175"/>
  <c r="L1265" i="175"/>
  <c r="L1264" i="175"/>
  <c r="L1263" i="175"/>
  <c r="L1262" i="175"/>
  <c r="L1261" i="175"/>
  <c r="L1260" i="175"/>
  <c r="L1259" i="175"/>
  <c r="L1258" i="175"/>
  <c r="E179" i="174"/>
  <c r="E178" i="174"/>
  <c r="E177" i="174"/>
  <c r="E176" i="174"/>
  <c r="E175" i="174"/>
  <c r="E174" i="174"/>
  <c r="E173" i="174"/>
  <c r="E172" i="174"/>
  <c r="E171" i="174"/>
  <c r="E170" i="174"/>
  <c r="E169" i="174"/>
  <c r="E168" i="174"/>
  <c r="E167" i="174"/>
  <c r="E166" i="174"/>
  <c r="E165" i="174"/>
  <c r="E164" i="174"/>
  <c r="E163" i="174"/>
  <c r="E162" i="174"/>
  <c r="E161" i="174"/>
  <c r="E160" i="174"/>
  <c r="E159" i="174"/>
  <c r="E158" i="174"/>
  <c r="E157" i="174"/>
  <c r="E156" i="174"/>
  <c r="E146" i="174"/>
  <c r="E145" i="174"/>
  <c r="E144" i="174"/>
  <c r="E143" i="174"/>
  <c r="E142" i="174"/>
  <c r="E141" i="174"/>
  <c r="E140" i="174"/>
  <c r="E139" i="174"/>
  <c r="E138" i="174"/>
  <c r="E137" i="174"/>
  <c r="E136" i="174"/>
  <c r="E135" i="174"/>
  <c r="E134" i="174"/>
  <c r="E133" i="174"/>
  <c r="E132" i="174"/>
  <c r="E131" i="174"/>
  <c r="E130" i="174"/>
  <c r="E129" i="174"/>
  <c r="E128" i="174"/>
  <c r="E127" i="174"/>
  <c r="E126" i="174"/>
  <c r="E125" i="174"/>
  <c r="E124" i="174"/>
  <c r="E123" i="174"/>
  <c r="L114" i="174"/>
  <c r="L113" i="174"/>
  <c r="L112" i="174"/>
  <c r="L111" i="174"/>
  <c r="L110" i="174"/>
  <c r="L109" i="174"/>
  <c r="L108" i="174"/>
  <c r="L107" i="174"/>
  <c r="L106" i="174"/>
  <c r="L105" i="174"/>
  <c r="L104" i="174"/>
  <c r="L103" i="174"/>
  <c r="L102" i="174"/>
  <c r="L101" i="174"/>
  <c r="L100" i="174"/>
  <c r="L99" i="174"/>
  <c r="L98" i="174"/>
  <c r="L97" i="174"/>
  <c r="L96" i="174"/>
  <c r="L95" i="174"/>
  <c r="L94" i="174"/>
  <c r="L93" i="174"/>
  <c r="L92" i="174"/>
  <c r="L91" i="174"/>
  <c r="E610" i="173"/>
  <c r="E609" i="173"/>
  <c r="BH606" i="173"/>
  <c r="E616" i="173" s="1"/>
  <c r="BH605" i="173"/>
  <c r="E615" i="173" s="1"/>
  <c r="E595" i="173"/>
  <c r="E594" i="173"/>
  <c r="E591" i="173"/>
  <c r="CI685" i="170"/>
  <c r="CI684" i="170"/>
  <c r="CI683" i="170"/>
  <c r="CI682" i="170"/>
  <c r="CI681" i="170"/>
  <c r="CI680" i="170"/>
  <c r="CI679" i="170"/>
  <c r="CI678" i="170"/>
  <c r="CI677" i="170"/>
  <c r="CI676" i="170"/>
  <c r="CI675" i="170"/>
  <c r="CI674" i="170"/>
  <c r="CI673" i="170"/>
  <c r="E670" i="170"/>
  <c r="E669" i="170"/>
  <c r="E668" i="170"/>
  <c r="CI666" i="170"/>
  <c r="CI665" i="170"/>
  <c r="CI664" i="170"/>
  <c r="CI663" i="170"/>
  <c r="CI662" i="170"/>
  <c r="CI661" i="170"/>
  <c r="CI660" i="170"/>
  <c r="CI659" i="170"/>
  <c r="CI658" i="170"/>
  <c r="CI657" i="170"/>
  <c r="CI656" i="170"/>
  <c r="CI655" i="170"/>
  <c r="CI654" i="170"/>
  <c r="BS481" i="170"/>
  <c r="BS480" i="170"/>
  <c r="BS479" i="170"/>
  <c r="E1608" i="172"/>
  <c r="E1607" i="172"/>
  <c r="E1606" i="172"/>
  <c r="E1605" i="172"/>
  <c r="AD1509" i="172"/>
  <c r="AD1508" i="172"/>
  <c r="E1500" i="172"/>
  <c r="E1499" i="172"/>
  <c r="E1498" i="172"/>
  <c r="AZ1419" i="172"/>
  <c r="AZ1418" i="172"/>
  <c r="E1410" i="172"/>
  <c r="E1409" i="172"/>
  <c r="E538" i="171"/>
  <c r="E537" i="171"/>
  <c r="E536" i="171"/>
  <c r="E535" i="171"/>
  <c r="E534" i="171"/>
  <c r="E533" i="171"/>
  <c r="CG532" i="171"/>
  <c r="E532" i="171"/>
  <c r="CG531" i="171"/>
  <c r="E531" i="171"/>
  <c r="CG530" i="171"/>
  <c r="E530" i="171"/>
  <c r="CG529" i="171"/>
  <c r="E529" i="171"/>
  <c r="CG528" i="171"/>
  <c r="E528" i="171"/>
  <c r="CG527" i="171"/>
  <c r="E527" i="171"/>
  <c r="CG526" i="171"/>
  <c r="E526" i="171"/>
  <c r="CG525" i="171"/>
  <c r="E525" i="171"/>
  <c r="CG524" i="171"/>
  <c r="E524" i="171"/>
  <c r="CG523" i="171"/>
  <c r="E523" i="171"/>
  <c r="CG522" i="171"/>
  <c r="E522" i="171"/>
  <c r="CG521" i="171"/>
  <c r="E521" i="171"/>
  <c r="CG520" i="171"/>
  <c r="E520" i="171"/>
  <c r="CG519" i="171"/>
  <c r="E519" i="171"/>
  <c r="CG518" i="171"/>
  <c r="E518" i="171"/>
  <c r="CG517" i="171"/>
  <c r="E517" i="171"/>
  <c r="CG516" i="171"/>
  <c r="E516" i="171"/>
  <c r="CG515" i="171"/>
  <c r="E515" i="171"/>
  <c r="CG514" i="171"/>
  <c r="E514" i="171"/>
  <c r="CG513" i="171"/>
  <c r="E513" i="171"/>
  <c r="CG512" i="171"/>
  <c r="E512" i="171"/>
  <c r="CG511" i="171"/>
  <c r="E511" i="171"/>
  <c r="CG510" i="171"/>
  <c r="E510" i="171"/>
  <c r="CG509" i="171"/>
  <c r="E509" i="171"/>
  <c r="CG508" i="171"/>
  <c r="E508" i="171"/>
  <c r="CG507" i="171"/>
  <c r="E507" i="171"/>
  <c r="CG506" i="171"/>
  <c r="E506" i="171"/>
  <c r="CG505" i="171"/>
  <c r="E505" i="171"/>
  <c r="CG504" i="171"/>
  <c r="E504" i="171"/>
  <c r="CG503" i="171"/>
  <c r="E503" i="171"/>
  <c r="CG502" i="171"/>
  <c r="E502" i="171"/>
  <c r="CG501" i="171"/>
  <c r="E501" i="171"/>
  <c r="CG500" i="171"/>
  <c r="E500" i="171"/>
  <c r="CG499" i="171"/>
  <c r="E499" i="171"/>
  <c r="CG498" i="171"/>
  <c r="E498" i="171"/>
  <c r="CG497" i="171"/>
  <c r="E497" i="171"/>
  <c r="CG496" i="171"/>
  <c r="E496" i="171"/>
  <c r="CG495" i="171"/>
  <c r="E495" i="171"/>
  <c r="CG494" i="171"/>
  <c r="E494" i="171"/>
  <c r="CG493" i="171"/>
  <c r="CG492" i="171"/>
  <c r="CG491" i="171"/>
  <c r="CG490" i="171"/>
  <c r="CG489" i="171"/>
  <c r="CG488" i="171"/>
  <c r="L485" i="171"/>
  <c r="L484" i="171"/>
  <c r="L483" i="171"/>
  <c r="L482" i="171"/>
  <c r="L481" i="171"/>
  <c r="L480" i="171"/>
  <c r="L479" i="171"/>
  <c r="L478" i="171"/>
  <c r="L477" i="171"/>
  <c r="L476" i="171"/>
  <c r="L475" i="171"/>
  <c r="L474" i="171"/>
  <c r="L473" i="171"/>
  <c r="L472" i="171"/>
  <c r="L471" i="171"/>
  <c r="L470" i="171"/>
  <c r="L469" i="171"/>
  <c r="L468" i="171"/>
  <c r="L467" i="171"/>
  <c r="L466" i="171"/>
  <c r="L465" i="171"/>
  <c r="L464" i="171"/>
  <c r="L463" i="171"/>
  <c r="L462" i="171"/>
  <c r="L461" i="171"/>
  <c r="L460" i="171"/>
  <c r="L459" i="171"/>
  <c r="L458" i="171"/>
  <c r="L457" i="171"/>
  <c r="L456" i="171"/>
  <c r="L455" i="171"/>
  <c r="L454" i="171"/>
  <c r="L453" i="171"/>
  <c r="L452" i="171"/>
  <c r="L451" i="171"/>
  <c r="L450" i="171"/>
  <c r="L449" i="171"/>
  <c r="L448" i="171"/>
  <c r="L447" i="171"/>
  <c r="L446" i="171"/>
  <c r="L445" i="171"/>
  <c r="L444" i="171"/>
  <c r="L443" i="171"/>
  <c r="L442" i="171"/>
  <c r="L441" i="171"/>
  <c r="BE238" i="170"/>
  <c r="BE239" i="170"/>
  <c r="BE240" i="170"/>
  <c r="BE241" i="170"/>
  <c r="BE242" i="170"/>
  <c r="BE243" i="170"/>
  <c r="BE244" i="170"/>
  <c r="BE245" i="170"/>
  <c r="BE246" i="170"/>
  <c r="BE247" i="170"/>
  <c r="BE248" i="170"/>
  <c r="BE249" i="170"/>
  <c r="BE250" i="170"/>
  <c r="AR496" i="168" l="1"/>
  <c r="E500" i="168" s="1"/>
  <c r="E493" i="168"/>
</calcChain>
</file>

<file path=xl/sharedStrings.xml><?xml version="1.0" encoding="utf-8"?>
<sst xmlns="http://schemas.openxmlformats.org/spreadsheetml/2006/main" count="4676" uniqueCount="1734">
  <si>
    <t>Haris Fadilah</t>
  </si>
  <si>
    <t>select</t>
  </si>
  <si>
    <t>)</t>
  </si>
  <si>
    <t>BEFORE</t>
  </si>
  <si>
    <t>AFTER</t>
  </si>
  <si>
    <t>select a.*</t>
  </si>
  <si>
    <t>(</t>
  </si>
  <si>
    <t>);</t>
  </si>
  <si>
    <t>begin tran;</t>
  </si>
  <si>
    <t>set</t>
  </si>
  <si>
    <t>--commit tran;</t>
  </si>
  <si>
    <t>from IFINOPL.dbo.REALIZATION a</t>
  </si>
  <si>
    <t>a.*</t>
  </si>
  <si>
    <t>APPLICATION_NO</t>
  </si>
  <si>
    <t>from</t>
  </si>
  <si>
    <t>where</t>
  </si>
  <si>
    <t>rollback tran;</t>
  </si>
  <si>
    <t>a.AGREEMENT_NO, a.AGREEMENT_EXTERNAL_NO,</t>
  </si>
  <si>
    <t>from IFINOPL.dbo.APPLICATION_ASSET a</t>
  </si>
  <si>
    <t>select top 10</t>
  </si>
  <si>
    <t>on b.CODE = c.ASSET_CODE</t>
  </si>
  <si>
    <t>a.[STATUS],</t>
  </si>
  <si>
    <t>a.FISICAL_STATUS,</t>
  </si>
  <si>
    <t>on a.CODE = b.ASSET_CODE</t>
  </si>
  <si>
    <t>ASSET_NO</t>
  </si>
  <si>
    <t>begin transaction</t>
  </si>
  <si>
    <t>PLAT_NO</t>
  </si>
  <si>
    <t>on a.FA_CODE = b.CODE</t>
  </si>
  <si>
    <t>AGREEMENT_NO</t>
  </si>
  <si>
    <t>1 [1]</t>
  </si>
  <si>
    <t>order by a.AGREEMENT_NO;</t>
  </si>
  <si>
    <t>INVOICE_NO</t>
  </si>
  <si>
    <t>update IFINOPL.dbo.APPLICATION_ASSET</t>
  </si>
  <si>
    <t>c.PLAT_NO,</t>
  </si>
  <si>
    <t>a.AGREEMENT_NO,</t>
  </si>
  <si>
    <t>a.ASSET_STATUS,</t>
  </si>
  <si>
    <t>update IFINAMS.dbo.ASSET</t>
  </si>
  <si>
    <t>b.AGREEMENT_NO,</t>
  </si>
  <si>
    <t>b.[STATUS],</t>
  </si>
  <si>
    <t>a.CLIENT_NO, a.CLIENT_NAME,</t>
  </si>
  <si>
    <t>select distinct</t>
  </si>
  <si>
    <r>
      <t xml:space="preserve">from </t>
    </r>
    <r>
      <rPr>
        <b/>
        <sz val="11"/>
        <color theme="1"/>
        <rFont val="Consolas"/>
        <family val="3"/>
      </rPr>
      <t>IFINAMS</t>
    </r>
    <r>
      <rPr>
        <sz val="11"/>
        <color theme="1"/>
        <rFont val="Consolas"/>
        <family val="3"/>
      </rPr>
      <t>.dbo.</t>
    </r>
    <r>
      <rPr>
        <b/>
        <sz val="11"/>
        <color rgb="FFFF0000"/>
        <rFont val="Consolas"/>
        <family val="3"/>
      </rPr>
      <t>ASSET</t>
    </r>
    <r>
      <rPr>
        <sz val="11"/>
        <color theme="1"/>
        <rFont val="Consolas"/>
        <family val="3"/>
      </rPr>
      <t xml:space="preserve"> a</t>
    </r>
  </si>
  <si>
    <r>
      <t xml:space="preserve">join </t>
    </r>
    <r>
      <rPr>
        <b/>
        <sz val="11"/>
        <color theme="1"/>
        <rFont val="Consolas"/>
        <family val="3"/>
      </rPr>
      <t>IFINAMS</t>
    </r>
    <r>
      <rPr>
        <sz val="11"/>
        <color theme="1"/>
        <rFont val="Consolas"/>
        <family val="3"/>
      </rPr>
      <t>.dbo.</t>
    </r>
    <r>
      <rPr>
        <b/>
        <sz val="11"/>
        <color rgb="FFFF0000"/>
        <rFont val="Consolas"/>
        <family val="3"/>
      </rPr>
      <t>ASSET_VEHICLE</t>
    </r>
    <r>
      <rPr>
        <sz val="11"/>
        <color theme="1"/>
        <rFont val="Consolas"/>
        <family val="3"/>
      </rPr>
      <t xml:space="preserve"> b</t>
    </r>
  </si>
  <si>
    <t>b.PLAT_NO, a.CODE,</t>
  </si>
  <si>
    <r>
      <t xml:space="preserve">from </t>
    </r>
    <r>
      <rPr>
        <b/>
        <sz val="11"/>
        <color theme="1"/>
        <rFont val="Consolas"/>
        <family val="3"/>
      </rPr>
      <t>IFINOPL</t>
    </r>
    <r>
      <rPr>
        <sz val="11"/>
        <color theme="1"/>
        <rFont val="Consolas"/>
        <family val="3"/>
      </rPr>
      <t>.dbo.</t>
    </r>
    <r>
      <rPr>
        <b/>
        <sz val="11"/>
        <color rgb="FFFF0000"/>
        <rFont val="Consolas"/>
        <family val="3"/>
      </rPr>
      <t>AGREEMENT_ASSET</t>
    </r>
    <r>
      <rPr>
        <sz val="11"/>
        <color theme="1"/>
        <rFont val="Consolas"/>
        <family val="3"/>
      </rPr>
      <t xml:space="preserve"> a</t>
    </r>
  </si>
  <si>
    <r>
      <t>FISICAL_STATUS = '</t>
    </r>
    <r>
      <rPr>
        <b/>
        <sz val="11"/>
        <color theme="1"/>
        <rFont val="Consolas"/>
        <family val="3"/>
      </rPr>
      <t>ON CUSTOMER</t>
    </r>
    <r>
      <rPr>
        <sz val="11"/>
        <color theme="1"/>
        <rFont val="Consolas"/>
        <family val="3"/>
      </rPr>
      <t>' -- ON HAND</t>
    </r>
  </si>
  <si>
    <r>
      <t xml:space="preserve">update </t>
    </r>
    <r>
      <rPr>
        <b/>
        <sz val="11"/>
        <color theme="1"/>
        <rFont val="Consolas"/>
        <family val="3"/>
      </rPr>
      <t>IFINOPL</t>
    </r>
    <r>
      <rPr>
        <sz val="11"/>
        <color theme="1"/>
        <rFont val="Consolas"/>
        <family val="3"/>
      </rPr>
      <t>.dbo.</t>
    </r>
    <r>
      <rPr>
        <b/>
        <sz val="11"/>
        <color rgb="FFFF0000"/>
        <rFont val="Consolas"/>
        <family val="3"/>
      </rPr>
      <t>AGREEMENT_ASSET</t>
    </r>
  </si>
  <si>
    <t>b.ASSET_NO,</t>
  </si>
  <si>
    <t>a.ASSET_NO,</t>
  </si>
  <si>
    <t>b.CHASSIS_NO, b.ENGINE_NO,</t>
  </si>
  <si>
    <t>CODE</t>
  </si>
  <si>
    <t>b.FISICAL_STATUS,</t>
  </si>
  <si>
    <t>a.[RENTAL_STATUS],</t>
  </si>
  <si>
    <t>a.RESERVED_BY,</t>
  </si>
  <si>
    <t>c.AGREEMENT_NO,</t>
  </si>
  <si>
    <t>on a.CODE = c.FA_CODE</t>
  </si>
  <si>
    <r>
      <t xml:space="preserve">left join </t>
    </r>
    <r>
      <rPr>
        <b/>
        <sz val="11"/>
        <color theme="1"/>
        <rFont val="Consolas"/>
        <family val="3"/>
      </rPr>
      <t>IFINOPL</t>
    </r>
    <r>
      <rPr>
        <sz val="11"/>
        <color theme="1"/>
        <rFont val="Consolas"/>
        <family val="3"/>
      </rPr>
      <t>.dbo.</t>
    </r>
    <r>
      <rPr>
        <b/>
        <sz val="11"/>
        <color rgb="FFFF0000"/>
        <rFont val="Consolas"/>
        <family val="3"/>
      </rPr>
      <t>AGREEMENT_ASSET</t>
    </r>
    <r>
      <rPr>
        <sz val="11"/>
        <color theme="1"/>
        <rFont val="Consolas"/>
        <family val="3"/>
      </rPr>
      <t xml:space="preserve"> c</t>
    </r>
  </si>
  <si>
    <t>on c.AGREEMENT_NO = d.AGREEMENT_NO</t>
  </si>
  <si>
    <r>
      <t xml:space="preserve">left join </t>
    </r>
    <r>
      <rPr>
        <b/>
        <sz val="11"/>
        <color theme="1"/>
        <rFont val="Consolas"/>
        <family val="3"/>
      </rPr>
      <t>IFINOPL</t>
    </r>
    <r>
      <rPr>
        <sz val="11"/>
        <color theme="1"/>
        <rFont val="Consolas"/>
        <family val="3"/>
      </rPr>
      <t>.dbo.</t>
    </r>
    <r>
      <rPr>
        <b/>
        <sz val="11"/>
        <color rgb="FFFF0000"/>
        <rFont val="Consolas"/>
        <family val="3"/>
      </rPr>
      <t>AGREEMENT_MAIN</t>
    </r>
    <r>
      <rPr>
        <sz val="11"/>
        <color theme="1"/>
        <rFont val="Consolas"/>
        <family val="3"/>
      </rPr>
      <t xml:space="preserve"> d</t>
    </r>
  </si>
  <si>
    <t>c.FA_CODE,</t>
  </si>
  <si>
    <t>c.ASSET_NO,</t>
  </si>
  <si>
    <t>and a.ASSET_NO = '0000401.4.01.12.2019-13';</t>
  </si>
  <si>
    <t>IS_INVOICE_DEDUCT_PPH</t>
  </si>
  <si>
    <t>IS_RECEIPT_DEDUCT_PPH</t>
  </si>
  <si>
    <t>--where AGREEMENT_NO = replace('0000401/4/01/12/2019', '/', '.')</t>
  </si>
  <si>
    <t>--and ASSET_NO = '0000401.4.01.12.2019-13';</t>
  </si>
  <si>
    <t>--delete IFINOPL.dbo.AGREEMENT_ASSET</t>
  </si>
  <si>
    <t>d.AGREEMENT_STATUS,</t>
  </si>
  <si>
    <t>c.FA_REFF_NO_01,</t>
  </si>
  <si>
    <t>c.FA_REFF_NO_02,</t>
  </si>
  <si>
    <t>c.FA_REFF_NO_03</t>
  </si>
  <si>
    <t>status asset = stock/replacement</t>
  </si>
  <si>
    <t>fisical status = on customer/on hand/cancel</t>
  </si>
  <si>
    <t>rental status = in use/reversed</t>
  </si>
  <si>
    <r>
      <t>where a.AGREEMENT_NO = replace('</t>
    </r>
    <r>
      <rPr>
        <b/>
        <sz val="11"/>
        <color theme="1"/>
        <rFont val="Consolas"/>
        <family val="3"/>
      </rPr>
      <t>0002141/4/38/03/2024</t>
    </r>
    <r>
      <rPr>
        <sz val="11"/>
        <color theme="1"/>
        <rFont val="Consolas"/>
        <family val="3"/>
      </rPr>
      <t>', '/', '.')</t>
    </r>
  </si>
  <si>
    <r>
      <rPr>
        <b/>
        <sz val="11"/>
        <color theme="1"/>
        <rFont val="Consolas"/>
        <family val="3"/>
      </rPr>
      <t>IFINAMS</t>
    </r>
    <r>
      <rPr>
        <sz val="11"/>
        <color theme="1"/>
        <rFont val="Consolas"/>
        <family val="3"/>
      </rPr>
      <t>.dbo.</t>
    </r>
    <r>
      <rPr>
        <b/>
        <sz val="11"/>
        <color rgb="FFFF0000"/>
        <rFont val="Consolas"/>
        <family val="3"/>
      </rPr>
      <t>ASSET</t>
    </r>
    <r>
      <rPr>
        <sz val="11"/>
        <color theme="1"/>
        <rFont val="Consolas"/>
        <family val="3"/>
      </rPr>
      <t>.</t>
    </r>
    <r>
      <rPr>
        <b/>
        <sz val="11"/>
        <color rgb="FF0000FF"/>
        <rFont val="Consolas"/>
        <family val="3"/>
      </rPr>
      <t>STATUS</t>
    </r>
  </si>
  <si>
    <r>
      <rPr>
        <b/>
        <sz val="11"/>
        <color theme="1"/>
        <rFont val="Consolas"/>
        <family val="3"/>
      </rPr>
      <t>IFINAMS</t>
    </r>
    <r>
      <rPr>
        <sz val="11"/>
        <color theme="1"/>
        <rFont val="Consolas"/>
        <family val="3"/>
      </rPr>
      <t>.dbo.</t>
    </r>
    <r>
      <rPr>
        <b/>
        <sz val="11"/>
        <color rgb="FFFF0000"/>
        <rFont val="Consolas"/>
        <family val="3"/>
      </rPr>
      <t>ASSET</t>
    </r>
    <r>
      <rPr>
        <sz val="11"/>
        <color theme="1"/>
        <rFont val="Consolas"/>
        <family val="3"/>
      </rPr>
      <t>.</t>
    </r>
    <r>
      <rPr>
        <b/>
        <sz val="11"/>
        <color rgb="FF0000FF"/>
        <rFont val="Consolas"/>
        <family val="3"/>
      </rPr>
      <t>FISICAL_STATUS</t>
    </r>
  </si>
  <si>
    <r>
      <rPr>
        <b/>
        <sz val="11"/>
        <color theme="1"/>
        <rFont val="Consolas"/>
        <family val="3"/>
      </rPr>
      <t>IFINAMS</t>
    </r>
    <r>
      <rPr>
        <sz val="11"/>
        <color theme="1"/>
        <rFont val="Consolas"/>
        <family val="3"/>
      </rPr>
      <t>.dbo.</t>
    </r>
    <r>
      <rPr>
        <b/>
        <sz val="11"/>
        <color rgb="FFFF0000"/>
        <rFont val="Consolas"/>
        <family val="3"/>
      </rPr>
      <t>ASSET</t>
    </r>
    <r>
      <rPr>
        <sz val="11"/>
        <color theme="1"/>
        <rFont val="Consolas"/>
        <family val="3"/>
      </rPr>
      <t>.</t>
    </r>
    <r>
      <rPr>
        <b/>
        <sz val="11"/>
        <color rgb="FF0000FF"/>
        <rFont val="Consolas"/>
        <family val="3"/>
      </rPr>
      <t>RENTAL_STATUS</t>
    </r>
  </si>
  <si>
    <t>stock / replacement</t>
  </si>
  <si>
    <t>on customer / on hand / cancel</t>
  </si>
  <si>
    <t>in use / reversed</t>
  </si>
  <si>
    <r>
      <t>where CODE = '</t>
    </r>
    <r>
      <rPr>
        <b/>
        <sz val="11"/>
        <color theme="1"/>
        <rFont val="Consolas"/>
        <family val="3"/>
      </rPr>
      <t>4120039743</t>
    </r>
    <r>
      <rPr>
        <sz val="11"/>
        <color theme="1"/>
        <rFont val="Consolas"/>
        <family val="3"/>
      </rPr>
      <t>';</t>
    </r>
  </si>
  <si>
    <r>
      <t>CLIENT_NO = '</t>
    </r>
    <r>
      <rPr>
        <b/>
        <sz val="11"/>
        <color theme="1"/>
        <rFont val="Consolas"/>
        <family val="3"/>
      </rPr>
      <t>1000CUST20231200219</t>
    </r>
    <r>
      <rPr>
        <sz val="11"/>
        <color theme="1"/>
        <rFont val="Consolas"/>
        <family val="3"/>
      </rPr>
      <t>',</t>
    </r>
  </si>
  <si>
    <r>
      <t>CLIENT_NAME = '</t>
    </r>
    <r>
      <rPr>
        <b/>
        <sz val="11"/>
        <color theme="1"/>
        <rFont val="Consolas"/>
        <family val="3"/>
      </rPr>
      <t>PUTRA MULIA TELECOMMUNICATION</t>
    </r>
    <r>
      <rPr>
        <sz val="11"/>
        <color theme="1"/>
        <rFont val="Consolas"/>
        <family val="3"/>
      </rPr>
      <t>',</t>
    </r>
  </si>
  <si>
    <r>
      <t>AGREEMENT_EXTERNAL_NO = '</t>
    </r>
    <r>
      <rPr>
        <b/>
        <sz val="11"/>
        <color theme="1"/>
        <rFont val="Consolas"/>
        <family val="3"/>
      </rPr>
      <t>0002141/4/38/03/2024</t>
    </r>
    <r>
      <rPr>
        <sz val="11"/>
        <color theme="1"/>
        <rFont val="Consolas"/>
        <family val="3"/>
      </rPr>
      <t>',</t>
    </r>
  </si>
  <si>
    <r>
      <t>AGREEMENT_NO = replace('</t>
    </r>
    <r>
      <rPr>
        <b/>
        <sz val="11"/>
        <color theme="1"/>
        <rFont val="Consolas"/>
        <family val="3"/>
      </rPr>
      <t>0002141/4/38/03/2024</t>
    </r>
    <r>
      <rPr>
        <sz val="11"/>
        <color theme="1"/>
        <rFont val="Consolas"/>
        <family val="3"/>
      </rPr>
      <t>', '/', '.'),</t>
    </r>
  </si>
  <si>
    <r>
      <t>RENTAL_STATUS = '</t>
    </r>
    <r>
      <rPr>
        <b/>
        <sz val="11"/>
        <color theme="1"/>
        <rFont val="Consolas"/>
        <family val="3"/>
      </rPr>
      <t>IN USE</t>
    </r>
    <r>
      <rPr>
        <sz val="11"/>
        <color theme="1"/>
        <rFont val="Consolas"/>
        <family val="3"/>
      </rPr>
      <t>', -- RESERVED</t>
    </r>
  </si>
  <si>
    <r>
      <t>--ASSET_NO = '</t>
    </r>
    <r>
      <rPr>
        <b/>
        <sz val="11"/>
        <color theme="1"/>
        <rFont val="Consolas"/>
        <family val="3"/>
      </rPr>
      <t>2010.OPLAA.2403.000024</t>
    </r>
    <r>
      <rPr>
        <sz val="11"/>
        <color theme="1"/>
        <rFont val="Consolas"/>
        <family val="3"/>
      </rPr>
      <t>',</t>
    </r>
  </si>
  <si>
    <t>rollback transaction;</t>
  </si>
  <si>
    <t>Ivetta</t>
  </si>
  <si>
    <t>I.Vetta@dipostar.com</t>
  </si>
  <si>
    <t>Syafira Vibianti</t>
  </si>
  <si>
    <t>Syafira.Vibianti@dipostar.com</t>
  </si>
  <si>
    <t>Sandro Unedo Hutasoit</t>
  </si>
  <si>
    <t>Jeffira Meidita Afinnaya</t>
  </si>
  <si>
    <t>Jeffira.Afinnaya@dipostar.com</t>
  </si>
  <si>
    <t>Detail Request:</t>
  </si>
  <si>
    <t>Reason for the Request:</t>
  </si>
  <si>
    <t>After:</t>
  </si>
  <si>
    <t>Shinta Welia</t>
  </si>
  <si>
    <t>Shinta.Welia@dipostar.com</t>
  </si>
  <si>
    <t>Before:</t>
  </si>
  <si>
    <t>Alessandro Verrel</t>
  </si>
  <si>
    <t>haris.fadilah@dipostar.com</t>
  </si>
  <si>
    <t>Della Anggraini</t>
  </si>
  <si>
    <t>replace(a.AGREEMENT_NO, '.', '/') as AGREEMENT_NO,</t>
  </si>
  <si>
    <t>replace(a.INVOICE_NO, '.', '/') as INVOICE_NO,</t>
  </si>
  <si>
    <t>a.REQUEST_STATUS,</t>
  </si>
  <si>
    <r>
      <t xml:space="preserve">from </t>
    </r>
    <r>
      <rPr>
        <b/>
        <sz val="11"/>
        <color theme="1"/>
        <rFont val="Consolas"/>
        <family val="3"/>
      </rPr>
      <t>IFINFIN</t>
    </r>
    <r>
      <rPr>
        <sz val="11"/>
        <color theme="1"/>
        <rFont val="Consolas"/>
        <family val="3"/>
      </rPr>
      <t>.dbo.</t>
    </r>
    <r>
      <rPr>
        <b/>
        <sz val="11"/>
        <color rgb="FFFF0000"/>
        <rFont val="Consolas"/>
        <family val="3"/>
      </rPr>
      <t>CASHIER_RECEIVED_REQUEST</t>
    </r>
    <r>
      <rPr>
        <sz val="11"/>
        <color theme="1"/>
        <rFont val="Consolas"/>
        <family val="3"/>
      </rPr>
      <t xml:space="preserve"> a</t>
    </r>
  </si>
  <si>
    <t>a.AGREEMENT_NO in (</t>
  </si>
  <si>
    <t>and a.REQUEST_STATUS = 'HOLD'</t>
  </si>
  <si>
    <t>a.IS_INVOICE_DEDUCT_PPH,</t>
  </si>
  <si>
    <t>a.IS_RECEIPT_DEDUCT_PPH,</t>
  </si>
  <si>
    <t>a.TOTAL_BILLING_AMOUNT,</t>
  </si>
  <si>
    <t>a.TOTAL_PPN_AMOUNT,</t>
  </si>
  <si>
    <t>a.TOTAL_PPH_AMOUNT,</t>
  </si>
  <si>
    <t>INVOICE_EXTERNAL_NO</t>
  </si>
  <si>
    <t>SCIPT UPDATE</t>
  </si>
  <si>
    <r>
      <t xml:space="preserve">from </t>
    </r>
    <r>
      <rPr>
        <b/>
        <sz val="11"/>
        <color theme="1"/>
        <rFont val="Consolas"/>
        <family val="3"/>
      </rPr>
      <t>IFINOPL</t>
    </r>
    <r>
      <rPr>
        <sz val="11"/>
        <color theme="1"/>
        <rFont val="Consolas"/>
        <family val="3"/>
      </rPr>
      <t>.dbo.</t>
    </r>
    <r>
      <rPr>
        <b/>
        <sz val="11"/>
        <color rgb="FFFF0000"/>
        <rFont val="Consolas"/>
        <family val="3"/>
      </rPr>
      <t>INVOICE</t>
    </r>
    <r>
      <rPr>
        <sz val="11"/>
        <color theme="1"/>
        <rFont val="Consolas"/>
        <family val="3"/>
      </rPr>
      <t xml:space="preserve"> a</t>
    </r>
  </si>
  <si>
    <t>where a.INVOICE_NO in (</t>
  </si>
  <si>
    <t>della.anggraini@dipostar.com</t>
  </si>
  <si>
    <t>Nurul Farah Dianti</t>
  </si>
  <si>
    <t>Nurul.Dianti@dipostar.com</t>
  </si>
  <si>
    <t>a.MOD_BY, a.MOD_DATE</t>
  </si>
  <si>
    <t>update IFINOPL.dbo.REALIZATION</t>
  </si>
  <si>
    <t>a.ASSET_RV_PCT,</t>
  </si>
  <si>
    <t>a.ASSET_RV_AMOUNT,</t>
  </si>
  <si>
    <t>and a.INVOICE_NO in (</t>
  </si>
  <si>
    <t>--commit transaction;</t>
  </si>
  <si>
    <t>a.MOD_BY, a.MOD_DATE, a.MOD_IP_ADDRESS</t>
  </si>
  <si>
    <t>MOD_BY = 'Aryo Budi', -- A3658</t>
  </si>
  <si>
    <t>RENTED</t>
  </si>
  <si>
    <t>--b.CLIENT_NO,</t>
  </si>
  <si>
    <t>--b.CLIENT_NAME,</t>
  </si>
  <si>
    <t>--b.CODE, -- ASSET CODE</t>
  </si>
  <si>
    <t>--c.CHASSIS_NO,</t>
  </si>
  <si>
    <t>--c.ENGINE_NO,</t>
  </si>
  <si>
    <t>NPWP</t>
  </si>
  <si>
    <t>AGREEMENT_EXTERNAL_NO</t>
  </si>
  <si>
    <t>NPWP_NAME_NEW</t>
  </si>
  <si>
    <t>BILLING_TO_NPWP_NEW</t>
  </si>
  <si>
    <t>Application:</t>
  </si>
  <si>
    <t>b.BILLING_TO_NPWP_NEW,</t>
  </si>
  <si>
    <t>from IFINOPL.dbo.AGREEMENT_ASSET a</t>
  </si>
  <si>
    <t>right join (</t>
  </si>
  <si>
    <t>) b</t>
  </si>
  <si>
    <t>on a.AGREEMENT_NO = replace(b.AGREEMENT_NO, '/', '.')</t>
  </si>
  <si>
    <t>order by b.AGREEMENT_NO</t>
  </si>
  <si>
    <t>a.NPWP_ADDRESS,</t>
  </si>
  <si>
    <t>Niketas Herjuna Arili</t>
  </si>
  <si>
    <t>Niketas.Arili@dipostar.com</t>
  </si>
  <si>
    <t>Sabilla</t>
  </si>
  <si>
    <t>a.CODE,</t>
  </si>
  <si>
    <t>b.PLAT_NO,</t>
  </si>
  <si>
    <t>b.MOD_BY, b.MOD_DATE, b.MOD_IP_ADDRESS,</t>
  </si>
  <si>
    <t>a.MOD_BY, a.MOD_DATE, a.MOD_IP_ADDRESS,</t>
  </si>
  <si>
    <r>
      <t>m-</t>
    </r>
    <r>
      <rPr>
        <b/>
        <sz val="11"/>
        <color theme="1"/>
        <rFont val="Calibri"/>
        <family val="2"/>
        <scheme val="minor"/>
      </rPr>
      <t>447624</t>
    </r>
  </si>
  <si>
    <t>0001832/4/10/05/2024</t>
  </si>
  <si>
    <t>NULL</t>
  </si>
  <si>
    <t>update IFINOPL.dbo.AGREEMENT_ASSET</t>
  </si>
  <si>
    <t>join IFINAMS.dbo.ASSET c</t>
  </si>
  <si>
    <t>join IFINAMS.dbo.ASSET_VEHICLE d</t>
  </si>
  <si>
    <t>a.AGREEMENT_STATUS,</t>
  </si>
  <si>
    <t>Dwiki Gunawan</t>
  </si>
  <si>
    <t>dwiki.gunawan@dipostar.com</t>
  </si>
  <si>
    <t>è</t>
  </si>
  <si>
    <t>a.AGREEMENT_NO, --a.AGREEMENT_EXTERNAL_NO,</t>
  </si>
  <si>
    <t>a.APPLICATION_NO, --a.AGREEMENT_EXTERNAL_NO,</t>
  </si>
  <si>
    <t>b.ASSET_STATUS,</t>
  </si>
  <si>
    <t>b.MOD_BY, b.MOD_DATE, b.MOD_IP_ADDRESS</t>
  </si>
  <si>
    <t>on a.AGREEMENT_NO = b.AGREEMENT_NO</t>
  </si>
  <si>
    <r>
      <t xml:space="preserve">from </t>
    </r>
    <r>
      <rPr>
        <b/>
        <sz val="11"/>
        <color theme="1"/>
        <rFont val="Consolas"/>
        <family val="3"/>
      </rPr>
      <t>IFINOPL</t>
    </r>
    <r>
      <rPr>
        <sz val="11"/>
        <color theme="1"/>
        <rFont val="Consolas"/>
        <family val="3"/>
      </rPr>
      <t>.dbo.</t>
    </r>
    <r>
      <rPr>
        <b/>
        <sz val="11"/>
        <color rgb="FFFF0000"/>
        <rFont val="Consolas"/>
        <family val="3"/>
      </rPr>
      <t>AGREEMENT_MAIN</t>
    </r>
    <r>
      <rPr>
        <sz val="11"/>
        <color theme="1"/>
        <rFont val="Consolas"/>
        <family val="3"/>
      </rPr>
      <t xml:space="preserve"> a</t>
    </r>
  </si>
  <si>
    <r>
      <t xml:space="preserve">join </t>
    </r>
    <r>
      <rPr>
        <b/>
        <sz val="11"/>
        <color theme="1"/>
        <rFont val="Consolas"/>
        <family val="3"/>
      </rPr>
      <t>IFINOPL</t>
    </r>
    <r>
      <rPr>
        <sz val="11"/>
        <color theme="1"/>
        <rFont val="Consolas"/>
        <family val="3"/>
      </rPr>
      <t>.dbo.</t>
    </r>
    <r>
      <rPr>
        <b/>
        <sz val="11"/>
        <color rgb="FFFF0000"/>
        <rFont val="Consolas"/>
        <family val="3"/>
      </rPr>
      <t>AGREEMENT_ASSET</t>
    </r>
    <r>
      <rPr>
        <sz val="11"/>
        <color theme="1"/>
        <rFont val="Consolas"/>
        <family val="3"/>
      </rPr>
      <t xml:space="preserve"> b</t>
    </r>
  </si>
  <si>
    <t>0002214/4/10/04/2024</t>
  </si>
  <si>
    <t>MOD_BY</t>
  </si>
  <si>
    <t>MOD_DATE</t>
  </si>
  <si>
    <t>MOD_IP_ADDRESS</t>
  </si>
  <si>
    <t>35.191.11.185</t>
  </si>
  <si>
    <t>114.7.242.18</t>
  </si>
  <si>
    <t>a.APPLICATION_NO, a.ASSET_NO,</t>
  </si>
  <si>
    <t>B9987PCR</t>
  </si>
  <si>
    <t>MOD_BY = 'Aryo Budi', -- job</t>
  </si>
  <si>
    <t>a.NPWP_NAME,</t>
  </si>
  <si>
    <t>BILLING_TO_NPWP</t>
  </si>
  <si>
    <t>NPWP_NAME</t>
  </si>
  <si>
    <t>from IFINAMS.dbo.ASSET a</t>
  </si>
  <si>
    <t>join IFINAMS.dbo.ASSET_VEHICLE b</t>
  </si>
  <si>
    <t>Ronaldo</t>
  </si>
  <si>
    <t>QUERY</t>
  </si>
  <si>
    <t>left join IFINOPL.dbo.AGREEMENT_ASSET c</t>
  </si>
  <si>
    <t>left join IFINOPL.dbo.AGREEMENT_MAIN d</t>
  </si>
  <si>
    <r>
      <t>--and d.AGREEMENT_STATUS = '</t>
    </r>
    <r>
      <rPr>
        <b/>
        <sz val="11"/>
        <color theme="1"/>
        <rFont val="Consolas"/>
        <family val="3"/>
      </rPr>
      <t>GO LIVE</t>
    </r>
    <r>
      <rPr>
        <sz val="11"/>
        <color theme="1"/>
        <rFont val="Consolas"/>
        <family val="3"/>
      </rPr>
      <t>'</t>
    </r>
  </si>
  <si>
    <t>MOD_BY = 'Aryo Budi', -- EOM</t>
  </si>
  <si>
    <t>Ivetta: pak aryo sore</t>
  </si>
  <si>
    <t>0001287/4/08/03/2024</t>
  </si>
  <si>
    <t>and a.[STATUS] &lt;&gt; 'CANCEL';</t>
  </si>
  <si>
    <t>and [STATUS] &lt;&gt; 'CANCEL';</t>
  </si>
  <si>
    <r>
      <t>and a.[STATUS] &lt;&gt; '</t>
    </r>
    <r>
      <rPr>
        <b/>
        <sz val="11"/>
        <color theme="1"/>
        <rFont val="Consolas"/>
        <family val="3"/>
      </rPr>
      <t>CANCEL</t>
    </r>
    <r>
      <rPr>
        <sz val="11"/>
        <color theme="1"/>
        <rFont val="Consolas"/>
        <family val="3"/>
      </rPr>
      <t>';</t>
    </r>
  </si>
  <si>
    <t>PT. MITSUBISHI MOTORS KRAMA YUDHA SALES INDONESIA</t>
  </si>
  <si>
    <t>PT. MINDRAY MEDICAL INDONESIA</t>
  </si>
  <si>
    <t>|601015514008000</t>
  </si>
  <si>
    <t>601015514008000</t>
  </si>
  <si>
    <t>0000048/4/38/05/2023</t>
  </si>
  <si>
    <t>0000158/4/04/08/2022</t>
  </si>
  <si>
    <t>0000168/4/04/01/2023</t>
  </si>
  <si>
    <t>0000510/4/10/07/2022</t>
  </si>
  <si>
    <t>0001381/4/01/06/2023</t>
  </si>
  <si>
    <t>0001394/4/01/06/2023</t>
  </si>
  <si>
    <t>0001925/4/38/02/2024</t>
  </si>
  <si>
    <t>0002029/4/10/03/2024</t>
  </si>
  <si>
    <t>0002448/4/08/06/2024</t>
  </si>
  <si>
    <t>'|' + a.BILLING_TO_NPWP as BILLING_TO_NPWP,</t>
  </si>
  <si>
    <t>b.NPWP_NAME_NEW,</t>
  </si>
  <si>
    <t>B.NPWP_ADDRESS_NEW</t>
  </si>
  <si>
    <t>Aryo Budi Dwikarso Prasetyo (Guest): Done ya Mbak</t>
  </si>
  <si>
    <r>
      <rPr>
        <b/>
        <sz val="11"/>
        <color rgb="FFFF0000"/>
        <rFont val="Calibri"/>
        <family val="2"/>
        <scheme val="minor"/>
      </rPr>
      <t>20240628</t>
    </r>
    <r>
      <rPr>
        <b/>
        <sz val="11"/>
        <color rgb="FF0000FF"/>
        <rFont val="Calibri"/>
        <family val="2"/>
        <scheme val="minor"/>
      </rPr>
      <t>FRI</t>
    </r>
  </si>
  <si>
    <t>a.AGREEMENT_NO, a.ASSET_NO,</t>
  </si>
  <si>
    <t>iFinancing</t>
  </si>
  <si>
    <t>Operating Lease</t>
  </si>
  <si>
    <t>Modul:</t>
  </si>
  <si>
    <t>Sub Menu:</t>
  </si>
  <si>
    <t>Nominal Cashier di Ifin Tidak Sesuai (Seharusnya Potong PPh) Sehingga Uang Masuk Tidak Bisa Diinput - PT. GUSTIAN PUTRA RAJA</t>
  </si>
  <si>
    <t>Procurement</t>
  </si>
  <si>
    <t>PO_CODE</t>
  </si>
  <si>
    <t>B9606PCY</t>
  </si>
  <si>
    <t>B9604PCY</t>
  </si>
  <si>
    <t>--b.AGREEMENT_NO,</t>
  </si>
  <si>
    <t>--b.AGREEMENT_EXTERNAL_NO,</t>
  </si>
  <si>
    <t>--a.FA_CODE, -- ASSET CODE</t>
  </si>
  <si>
    <t>b.RENTAL_STATUS,</t>
  </si>
  <si>
    <t>--a.FA_REFF_NO_01, -- PLAT_NO</t>
  </si>
  <si>
    <t>--a.FA_REFF_NO_02, -- CHASSIS_NO</t>
  </si>
  <si>
    <t>--a.FA_REFF_NO_03, -- ENGINE_NO</t>
  </si>
  <si>
    <t>from IFINAMS.dbo.ASSET b</t>
  </si>
  <si>
    <t>join IFINAMS.dbo.ASSET_VEHICLE c</t>
  </si>
  <si>
    <t>left join IFINOPL.dbo.AGREEMENT_ASSET a</t>
  </si>
  <si>
    <t>b.CODE,</t>
  </si>
  <si>
    <t>where CODE = '4120042978';</t>
  </si>
  <si>
    <t>AGREEMENT_NO = replace('0001339/4/01/05/2023', '/', '.'), -- null</t>
  </si>
  <si>
    <t>AGREEMENT_EXTERNAL_NO = '0001339/4/01/05/2023' -- null</t>
  </si>
  <si>
    <t>FISICAL_STATUS = 'ON CUSTOMER', -- ON HAND</t>
  </si>
  <si>
    <t>[STATUS] = 'IN USE', -- STOCK</t>
  </si>
  <si>
    <t>Amelya Putri Sakie</t>
  </si>
  <si>
    <t>Claudia Pricillia T</t>
  </si>
  <si>
    <t>claudia.pricillia@dipostar.com</t>
  </si>
  <si>
    <t>0002135/4/08/07/2024</t>
  </si>
  <si>
    <t>303.024.000</t>
  </si>
  <si>
    <t>ASSET_NAME</t>
  </si>
  <si>
    <t>ASSET_RV_PCT</t>
  </si>
  <si>
    <t>ASSET_RV_AMOUNT</t>
  </si>
  <si>
    <t>35.191.1.23</t>
  </si>
  <si>
    <t>MOD_DATE = getdate(), -- 2024-06-30 22:55:52.177</t>
  </si>
  <si>
    <t>Document</t>
  </si>
  <si>
    <t>a.APPLICATION_NO, a.[STATUS],</t>
  </si>
  <si>
    <t>left join</t>
  </si>
  <si>
    <t>COLT DIESEL FE 71</t>
  </si>
  <si>
    <t>ALL NEW TRITON DC GLS 4X4 M/T (2.4L M/T) MODEL 2019</t>
  </si>
  <si>
    <t>CALYA TIPE G TRANSMISION M</t>
  </si>
  <si>
    <t>B9619PCQ</t>
  </si>
  <si>
    <t>B2920PZX</t>
  </si>
  <si>
    <t>TYPE_NAME_ASSET</t>
  </si>
  <si>
    <t>STATUS</t>
  </si>
  <si>
    <t>A3562</t>
  </si>
  <si>
    <t>STOCK</t>
  </si>
  <si>
    <t>job</t>
  </si>
  <si>
    <t>127.0.0.1</t>
  </si>
  <si>
    <t>TRUCK E-2 ELF NHR55 C/C</t>
  </si>
  <si>
    <t>35.191.11.180</t>
  </si>
  <si>
    <t>35.191.40.43</t>
  </si>
  <si>
    <t>35.191.8.177</t>
  </si>
  <si>
    <t>35.191.40.38</t>
  </si>
  <si>
    <t>35.191.11.167</t>
  </si>
  <si>
    <t>35.191.11.179</t>
  </si>
  <si>
    <t>35.191.40.32</t>
  </si>
  <si>
    <t>Aryo Budi</t>
  </si>
  <si>
    <t>A2582</t>
  </si>
  <si>
    <t>) x</t>
  </si>
  <si>
    <t>) y</t>
  </si>
  <si>
    <t>ITEM_NAME</t>
  </si>
  <si>
    <t>FISICAL_STATUS</t>
  </si>
  <si>
    <t>RENTAL_STATUS</t>
  </si>
  <si>
    <t>CLIENT_NAME</t>
  </si>
  <si>
    <t>AGREEMENT_STATUS</t>
  </si>
  <si>
    <t>ASSET_STATUS</t>
  </si>
  <si>
    <t>DOC_NO</t>
  </si>
  <si>
    <t>POLICY_NO</t>
  </si>
  <si>
    <t>Antonius Fedrik Yohanes Yahya</t>
  </si>
  <si>
    <t>Antonius.Fedrik@dipostar.com</t>
  </si>
  <si>
    <t>Finance</t>
  </si>
  <si>
    <t>--b.CHASSIS_NO, b.ENGINE_NO,</t>
  </si>
  <si>
    <t>--a.CLIENT_NO, a.CLIENT_NAME,</t>
  </si>
  <si>
    <t>--a.RESERVED_BY,</t>
  </si>
  <si>
    <r>
      <rPr>
        <b/>
        <sz val="11"/>
        <color rgb="FFFF0000"/>
        <rFont val="Calibri"/>
        <family val="2"/>
        <scheme val="minor"/>
      </rPr>
      <t>20240716</t>
    </r>
    <r>
      <rPr>
        <b/>
        <sz val="11"/>
        <color rgb="FF0000FF"/>
        <rFont val="Calibri"/>
        <family val="2"/>
        <scheme val="minor"/>
      </rPr>
      <t>TUE</t>
    </r>
  </si>
  <si>
    <r>
      <rPr>
        <b/>
        <sz val="11"/>
        <color rgb="FFFF0000"/>
        <rFont val="Calibri"/>
        <family val="2"/>
        <scheme val="minor"/>
      </rPr>
      <t>20240716</t>
    </r>
    <r>
      <rPr>
        <b/>
        <sz val="11"/>
        <color rgb="FF0000FF"/>
        <rFont val="Calibri"/>
        <family val="2"/>
        <scheme val="minor"/>
      </rPr>
      <t>TUE</t>
    </r>
    <r>
      <rPr>
        <b/>
        <sz val="11"/>
        <color theme="1"/>
        <rFont val="Calibri"/>
        <family val="2"/>
        <scheme val="minor"/>
      </rPr>
      <t>-002</t>
    </r>
  </si>
  <si>
    <r>
      <rPr>
        <b/>
        <sz val="11"/>
        <color rgb="FFFF0000"/>
        <rFont val="Calibri"/>
        <family val="2"/>
        <scheme val="minor"/>
      </rPr>
      <t>20240716</t>
    </r>
    <r>
      <rPr>
        <b/>
        <sz val="11"/>
        <color rgb="FF0000FF"/>
        <rFont val="Calibri"/>
        <family val="2"/>
        <scheme val="minor"/>
      </rPr>
      <t>TUE</t>
    </r>
    <r>
      <rPr>
        <b/>
        <sz val="11"/>
        <color theme="1"/>
        <rFont val="Calibri"/>
        <family val="2"/>
        <scheme val="minor"/>
      </rPr>
      <t>-003</t>
    </r>
  </si>
  <si>
    <r>
      <t>m-</t>
    </r>
    <r>
      <rPr>
        <b/>
        <sz val="11"/>
        <color theme="1"/>
        <rFont val="Calibri"/>
        <family val="2"/>
        <scheme val="minor"/>
      </rPr>
      <t>458341</t>
    </r>
  </si>
  <si>
    <t>Revisi Detail Object Unit No Polisi B2737UJB</t>
  </si>
  <si>
    <t>Fixed Asset Management</t>
  </si>
  <si>
    <t>Asset</t>
  </si>
  <si>
    <t>Data yang tercantum di System IFIN tidak sesuai</t>
  </si>
  <si>
    <t>ALL NEW PAJERO SPORT DAKAR-L 4X2 A/T (2.4L 8A/T) AY23</t>
  </si>
  <si>
    <t>ALL NEW PAJERO SPORT EXCEED-L 4X2 A/T (2.4L 8A/T) AY23</t>
  </si>
  <si>
    <r>
      <t xml:space="preserve">Revisi Detail Object Unit No Polisi </t>
    </r>
    <r>
      <rPr>
        <b/>
        <sz val="11"/>
        <color theme="1"/>
        <rFont val="Calibri"/>
        <family val="2"/>
        <scheme val="minor"/>
      </rPr>
      <t>B2737UJB</t>
    </r>
  </si>
  <si>
    <t>B2737UJB</t>
  </si>
  <si>
    <r>
      <t>m-</t>
    </r>
    <r>
      <rPr>
        <b/>
        <sz val="11"/>
        <color theme="1"/>
        <rFont val="Calibri"/>
        <family val="2"/>
        <scheme val="minor"/>
      </rPr>
      <t>458838</t>
    </r>
  </si>
  <si>
    <t>REVISI NOMINAL ET INTERIM RENTAL AGR 001381/4/01/06/2023</t>
  </si>
  <si>
    <t>EARLY TERMINATE</t>
  </si>
  <si>
    <t>TERMINATION NO: 2001.OPLEM.2406.000006</t>
  </si>
  <si>
    <t>TOTAL AMOUNT ET INTERIM RENTAL BEFORE: 1,893,667</t>
  </si>
  <si>
    <t>TOTAL AMOUNT ET INTERIM RENTAL REVISI: 7,574,667</t>
  </si>
  <si>
    <t>Salah input, harusnya nominal dikali 4 unit tapi yang ke input nominal hanya untuk 1 unit</t>
  </si>
  <si>
    <t>Aryo Budi Dwi Prasetyo: Mbak putri (Guest), mohon bantuannya utk tiket myforms 458...</t>
  </si>
  <si>
    <t>sent on July 16, 2024 2:15 PM</t>
  </si>
  <si>
    <r>
      <t>f-</t>
    </r>
    <r>
      <rPr>
        <b/>
        <sz val="11"/>
        <color theme="1"/>
        <rFont val="Calibri"/>
        <family val="2"/>
        <scheme val="minor"/>
      </rPr>
      <t>2322819</t>
    </r>
  </si>
  <si>
    <t>Mengubah Status "RETURN" Menjadi "RENTED" INDONUSA TELEMEDIA Agreement 0001394/4/01/06/2023</t>
  </si>
  <si>
    <r>
      <rPr>
        <b/>
        <sz val="11"/>
        <color rgb="FFFF0000"/>
        <rFont val="Calibri"/>
        <family val="2"/>
        <scheme val="minor"/>
      </rPr>
      <t>20240716</t>
    </r>
    <r>
      <rPr>
        <b/>
        <sz val="11"/>
        <color rgb="FF0000FF"/>
        <rFont val="Calibri"/>
        <family val="2"/>
        <scheme val="minor"/>
      </rPr>
      <t>TUE</t>
    </r>
    <r>
      <rPr>
        <b/>
        <sz val="11"/>
        <color theme="1"/>
        <rFont val="Calibri"/>
        <family val="2"/>
        <scheme val="minor"/>
      </rPr>
      <t>-004</t>
    </r>
  </si>
  <si>
    <t>RETURN</t>
  </si>
  <si>
    <r>
      <t>where a.AGREEMENT_NO = replace('</t>
    </r>
    <r>
      <rPr>
        <b/>
        <sz val="11"/>
        <color theme="1"/>
        <rFont val="Consolas"/>
        <family val="3"/>
      </rPr>
      <t>0001394/4/01/06/2023</t>
    </r>
    <r>
      <rPr>
        <sz val="11"/>
        <color theme="1"/>
        <rFont val="Consolas"/>
        <family val="3"/>
      </rPr>
      <t>', '/', '.');</t>
    </r>
  </si>
  <si>
    <r>
      <rPr>
        <b/>
        <sz val="11"/>
        <color rgb="FF0000FF"/>
        <rFont val="Consolas"/>
        <family val="3"/>
      </rPr>
      <t>ASSET_STATUS</t>
    </r>
    <r>
      <rPr>
        <sz val="11"/>
        <color theme="1"/>
        <rFont val="Consolas"/>
        <family val="3"/>
      </rPr>
      <t xml:space="preserve"> = '</t>
    </r>
    <r>
      <rPr>
        <b/>
        <sz val="11"/>
        <color theme="1"/>
        <rFont val="Consolas"/>
        <family val="3"/>
      </rPr>
      <t>RENTED</t>
    </r>
    <r>
      <rPr>
        <sz val="11"/>
        <color theme="1"/>
        <rFont val="Consolas"/>
        <family val="3"/>
      </rPr>
      <t>', -- RETURN</t>
    </r>
  </si>
  <si>
    <r>
      <t>where AGREEMENT_NO = replace('</t>
    </r>
    <r>
      <rPr>
        <b/>
        <sz val="11"/>
        <color theme="1"/>
        <rFont val="Consolas"/>
        <family val="3"/>
      </rPr>
      <t>0001394/4/01/06/2023</t>
    </r>
    <r>
      <rPr>
        <sz val="11"/>
        <color theme="1"/>
        <rFont val="Consolas"/>
        <family val="3"/>
      </rPr>
      <t>', '/', '.')</t>
    </r>
  </si>
  <si>
    <r>
      <t>and ASSET_NO = '</t>
    </r>
    <r>
      <rPr>
        <b/>
        <sz val="11"/>
        <color theme="1"/>
        <rFont val="Consolas"/>
        <family val="3"/>
      </rPr>
      <t>0001394.4.01.06.2023-1</t>
    </r>
    <r>
      <rPr>
        <sz val="11"/>
        <color theme="1"/>
        <rFont val="Consolas"/>
        <family val="3"/>
      </rPr>
      <t>';</t>
    </r>
  </si>
  <si>
    <r>
      <t>MOD_BY = '</t>
    </r>
    <r>
      <rPr>
        <b/>
        <sz val="11"/>
        <color theme="1"/>
        <rFont val="Consolas"/>
        <family val="3"/>
      </rPr>
      <t>Aryo Budi</t>
    </r>
    <r>
      <rPr>
        <sz val="11"/>
        <color theme="1"/>
        <rFont val="Consolas"/>
        <family val="3"/>
      </rPr>
      <t>', -- EOM</t>
    </r>
  </si>
  <si>
    <r>
      <t xml:space="preserve">MOD_DATE = </t>
    </r>
    <r>
      <rPr>
        <b/>
        <sz val="11"/>
        <color theme="1"/>
        <rFont val="Consolas"/>
        <family val="3"/>
      </rPr>
      <t>getdate()</t>
    </r>
    <r>
      <rPr>
        <sz val="11"/>
        <color theme="1"/>
        <rFont val="Consolas"/>
        <family val="3"/>
      </rPr>
      <t>, -- 2024-06-30 22:55:52.177</t>
    </r>
  </si>
  <si>
    <r>
      <t>MOD_IP_ADDRESS = '</t>
    </r>
    <r>
      <rPr>
        <b/>
        <sz val="11"/>
        <color theme="1"/>
        <rFont val="Consolas"/>
        <family val="3"/>
      </rPr>
      <t>F-2322819</t>
    </r>
    <r>
      <rPr>
        <sz val="11"/>
        <color theme="1"/>
        <rFont val="Consolas"/>
        <family val="3"/>
      </rPr>
      <t>' -- SYSTEM</t>
    </r>
  </si>
  <si>
    <t>a.ITEM_NAME, a.TYPE_NAME_ASSET,</t>
  </si>
  <si>
    <t>b.TYPE_ITEM_NAME,</t>
  </si>
  <si>
    <t>where b.PLAT_NO = 'B2737UJB';</t>
  </si>
  <si>
    <t>ITEM_NAME       = 'ALL NEW PAJERO SPORT EXCEED-L 4X2 A/T (2.4L 8A/T) AY23', -- ALL NEW PAJERO SPORT DAKAR-L 4X2 A/T (2.4L 8A/T) AY23</t>
  </si>
  <si>
    <t>TYPE_NAME_ASSET = 'ALL NEW PAJERO SPORT EXCEED-L 4X2 A/T (2.4L 8A/T) AY23', -- ALL NEW PAJERO SPORT DAKAR-L 4X2 A/T (2.4L 8A/T) AY23</t>
  </si>
  <si>
    <t>MOD_IP_ADDRESS = 'M-458341' -- SYSTEM</t>
  </si>
  <si>
    <t>where CODE = '4120043592';</t>
  </si>
  <si>
    <t>update IFINAMS.dbo.ASSET_VEHICLE</t>
  </si>
  <si>
    <t>TYPE_ITEM_NAME = 'ALL NEW PAJERO SPORT EXCEED-L 4X2 A/T (2.4L 8A/T) AY23', -- ALL NEW PAJERO SPORT DAKAR-L 4X2 A/T (2.4L 8A/T) AY23</t>
  </si>
  <si>
    <t>MOD_BY = 'Aryo Budi', -- MIGRASI</t>
  </si>
  <si>
    <t>MOD_DATE = getdate(), -- 2023-11-03 22:39:18.753</t>
  </si>
  <si>
    <t>MOD_IP_ADDRESS = 'M-458341' -- MIGRASI</t>
  </si>
  <si>
    <t>where ASSET_CODE = '4120043592'</t>
  </si>
  <si>
    <t>Aryo Budi Dwi Prasetyo: Sore Pak Anton, tiket myforms 458341 --&gt; Revisi Detail ...</t>
  </si>
  <si>
    <t>sent on July 16, 2024 4:59 PM</t>
  </si>
  <si>
    <r>
      <rPr>
        <b/>
        <sz val="11"/>
        <color rgb="FFFF0000"/>
        <rFont val="Calibri"/>
        <family val="2"/>
        <scheme val="minor"/>
      </rPr>
      <t>20240717</t>
    </r>
    <r>
      <rPr>
        <b/>
        <sz val="11"/>
        <color rgb="FF0000FF"/>
        <rFont val="Calibri"/>
        <family val="2"/>
        <scheme val="minor"/>
      </rPr>
      <t>WED</t>
    </r>
  </si>
  <si>
    <r>
      <rPr>
        <b/>
        <sz val="11"/>
        <color rgb="FFFF0000"/>
        <rFont val="Calibri"/>
        <family val="2"/>
        <scheme val="minor"/>
      </rPr>
      <t>20240717</t>
    </r>
    <r>
      <rPr>
        <b/>
        <sz val="11"/>
        <color rgb="FF0000FF"/>
        <rFont val="Calibri"/>
        <family val="2"/>
        <scheme val="minor"/>
      </rPr>
      <t>WED</t>
    </r>
    <r>
      <rPr>
        <b/>
        <sz val="11"/>
        <color theme="1"/>
        <rFont val="Calibri"/>
        <family val="2"/>
        <scheme val="minor"/>
      </rPr>
      <t>-001</t>
    </r>
  </si>
  <si>
    <t>Hermawan, Wawan: Pak Aryo, Terkait 458838 ada tambahan info dari usernya Pak : ...</t>
  </si>
  <si>
    <t>sent on Wednesday, July 17, 2024 07:59</t>
  </si>
  <si>
    <t>Revisi data maintenance sampai ke menu billing krn di menu ET-nya salah, nominal yg ada di invoice menu billing jg salah, jd jangan Cuma di menu ET-nya</t>
  </si>
  <si>
    <t>Aryo Budi Dwi Prasetyo: Pagi Mbak putri (Guest), tiket 458838, berikut info tambah...</t>
  </si>
  <si>
    <t>sent on July 17, 2024 8:30 AM</t>
  </si>
  <si>
    <r>
      <t>m-</t>
    </r>
    <r>
      <rPr>
        <b/>
        <sz val="11"/>
        <color theme="1"/>
        <rFont val="Calibri"/>
        <family val="2"/>
        <scheme val="minor"/>
      </rPr>
      <t>458554</t>
    </r>
  </si>
  <si>
    <r>
      <rPr>
        <b/>
        <sz val="11"/>
        <color rgb="FFFF0000"/>
        <rFont val="Calibri"/>
        <family val="2"/>
        <scheme val="minor"/>
      </rPr>
      <t>20240717</t>
    </r>
    <r>
      <rPr>
        <b/>
        <sz val="11"/>
        <color rgb="FF0000FF"/>
        <rFont val="Calibri"/>
        <family val="2"/>
        <scheme val="minor"/>
      </rPr>
      <t>WED</t>
    </r>
    <r>
      <rPr>
        <b/>
        <sz val="11"/>
        <color theme="1"/>
        <rFont val="Calibri"/>
        <family val="2"/>
        <scheme val="minor"/>
      </rPr>
      <t>-003</t>
    </r>
  </si>
  <si>
    <r>
      <rPr>
        <b/>
        <sz val="11"/>
        <color rgb="FFFF0000"/>
        <rFont val="Calibri"/>
        <family val="2"/>
        <scheme val="minor"/>
      </rPr>
      <t>20240717</t>
    </r>
    <r>
      <rPr>
        <b/>
        <sz val="11"/>
        <color rgb="FF0000FF"/>
        <rFont val="Calibri"/>
        <family val="2"/>
        <scheme val="minor"/>
      </rPr>
      <t>WED</t>
    </r>
    <r>
      <rPr>
        <b/>
        <sz val="11"/>
        <color theme="1"/>
        <rFont val="Calibri"/>
        <family val="2"/>
        <scheme val="minor"/>
      </rPr>
      <t>-004</t>
    </r>
  </si>
  <si>
    <r>
      <t>m-</t>
    </r>
    <r>
      <rPr>
        <b/>
        <sz val="11"/>
        <color theme="1"/>
        <rFont val="Calibri"/>
        <family val="2"/>
        <scheme val="minor"/>
      </rPr>
      <t>458823</t>
    </r>
  </si>
  <si>
    <r>
      <t>m-</t>
    </r>
    <r>
      <rPr>
        <b/>
        <sz val="11"/>
        <color theme="1"/>
        <rFont val="Calibri"/>
        <family val="2"/>
        <scheme val="minor"/>
      </rPr>
      <t>458892</t>
    </r>
  </si>
  <si>
    <t>REVISI TAHUN DAN TIPE UNIT N8132BC</t>
  </si>
  <si>
    <t>Mengubah Discount Pada Menu Early Termination PT MMKSI Agr 2352/4/08</t>
  </si>
  <si>
    <t>Request Rollback GRN</t>
  </si>
  <si>
    <t>Aryo Budi Dwi Prasetyo: Mbak putri (Guest), mohon bantuannya utk tiket2 berikut ya...</t>
  </si>
  <si>
    <t>sent on July 17, 2024 9:12 AM</t>
  </si>
  <si>
    <r>
      <rPr>
        <b/>
        <sz val="11"/>
        <color rgb="FFFF0000"/>
        <rFont val="Calibri"/>
        <family val="2"/>
        <scheme val="minor"/>
      </rPr>
      <t>20240717</t>
    </r>
    <r>
      <rPr>
        <b/>
        <sz val="11"/>
        <color rgb="FF0000FF"/>
        <rFont val="Calibri"/>
        <family val="2"/>
        <scheme val="minor"/>
      </rPr>
      <t>WED</t>
    </r>
    <r>
      <rPr>
        <b/>
        <sz val="11"/>
        <color theme="1"/>
        <rFont val="Calibri"/>
        <family val="2"/>
        <scheme val="minor"/>
      </rPr>
      <t>-007</t>
    </r>
  </si>
  <si>
    <t>Procurement.xlsx</t>
  </si>
  <si>
    <t>Data Open Contract.xlsx</t>
  </si>
  <si>
    <t>Haris Fadilah: Siang pak aryo, mohon dibantu untuk perbaikan discount pada menu Ea...</t>
  </si>
  <si>
    <t>sent on July 17, 2024 10:10 AM</t>
  </si>
  <si>
    <t>ronaldo.ronaldo@dipostar.com</t>
  </si>
  <si>
    <t>TRANSACTION&gt;ASSET</t>
  </si>
  <si>
    <t>TAHUN DAN TIPE UNIT DI IFIN BERBEDA DENGAN DOKUMEN ASLI</t>
  </si>
  <si>
    <t>2014</t>
  </si>
  <si>
    <t>2016</t>
  </si>
  <si>
    <r>
      <t xml:space="preserve">REVISI TAHUN DAN TIPE UNIT </t>
    </r>
    <r>
      <rPr>
        <b/>
        <sz val="11"/>
        <color theme="1"/>
        <rFont val="Calibri"/>
        <family val="2"/>
        <scheme val="minor"/>
      </rPr>
      <t>N8132BC</t>
    </r>
  </si>
  <si>
    <t>N8132BC</t>
  </si>
  <si>
    <r>
      <t>where b.PLAT_NO = '</t>
    </r>
    <r>
      <rPr>
        <b/>
        <sz val="11"/>
        <color theme="1"/>
        <rFont val="Consolas"/>
        <family val="3"/>
      </rPr>
      <t>N8132BC</t>
    </r>
    <r>
      <rPr>
        <sz val="11"/>
        <color theme="1"/>
        <rFont val="Consolas"/>
        <family val="3"/>
      </rPr>
      <t>';</t>
    </r>
  </si>
  <si>
    <r>
      <t>where CODE = '</t>
    </r>
    <r>
      <rPr>
        <b/>
        <sz val="11"/>
        <color theme="1"/>
        <rFont val="Consolas"/>
        <family val="3"/>
      </rPr>
      <t>4120033063</t>
    </r>
    <r>
      <rPr>
        <sz val="11"/>
        <color theme="1"/>
        <rFont val="Consolas"/>
        <family val="3"/>
      </rPr>
      <t>';</t>
    </r>
  </si>
  <si>
    <r>
      <t>where ASSET_CODE = '</t>
    </r>
    <r>
      <rPr>
        <b/>
        <sz val="11"/>
        <color theme="1"/>
        <rFont val="Consolas"/>
        <family val="3"/>
      </rPr>
      <t>4120033063</t>
    </r>
    <r>
      <rPr>
        <sz val="11"/>
        <color theme="1"/>
        <rFont val="Consolas"/>
        <family val="3"/>
      </rPr>
      <t>'</t>
    </r>
  </si>
  <si>
    <r>
      <t>MOD_IP_ADDRESS = '</t>
    </r>
    <r>
      <rPr>
        <b/>
        <sz val="11"/>
        <color theme="1"/>
        <rFont val="Consolas"/>
        <family val="3"/>
      </rPr>
      <t>M-458554</t>
    </r>
    <r>
      <rPr>
        <sz val="11"/>
        <color theme="1"/>
        <rFont val="Consolas"/>
        <family val="3"/>
      </rPr>
      <t>' -- 35.191.1.16</t>
    </r>
  </si>
  <si>
    <r>
      <t>MOD_IP_ADDRESS = '</t>
    </r>
    <r>
      <rPr>
        <b/>
        <sz val="11"/>
        <color theme="1"/>
        <rFont val="Consolas"/>
        <family val="3"/>
      </rPr>
      <t>M-458554</t>
    </r>
    <r>
      <rPr>
        <sz val="11"/>
        <color theme="1"/>
        <rFont val="Consolas"/>
        <family val="3"/>
      </rPr>
      <t>' -- 35.191.40.36</t>
    </r>
  </si>
  <si>
    <r>
      <t>MOD_BY = '</t>
    </r>
    <r>
      <rPr>
        <b/>
        <sz val="11"/>
        <color theme="1"/>
        <rFont val="Consolas"/>
        <family val="3"/>
      </rPr>
      <t>Aryo Budi</t>
    </r>
    <r>
      <rPr>
        <sz val="11"/>
        <color theme="1"/>
        <rFont val="Consolas"/>
        <family val="3"/>
      </rPr>
      <t>', -- A0021</t>
    </r>
  </si>
  <si>
    <r>
      <t xml:space="preserve">MOD_DATE = </t>
    </r>
    <r>
      <rPr>
        <b/>
        <sz val="11"/>
        <color theme="1"/>
        <rFont val="Consolas"/>
        <family val="3"/>
      </rPr>
      <t>getdate()</t>
    </r>
    <r>
      <rPr>
        <sz val="11"/>
        <color theme="1"/>
        <rFont val="Consolas"/>
        <family val="3"/>
      </rPr>
      <t>, -- 2024-05-16 10:50:49.927</t>
    </r>
  </si>
  <si>
    <r>
      <t>MOD_BY = '</t>
    </r>
    <r>
      <rPr>
        <b/>
        <sz val="11"/>
        <color theme="1"/>
        <rFont val="Consolas"/>
        <family val="3"/>
      </rPr>
      <t>Aryo Budi</t>
    </r>
    <r>
      <rPr>
        <sz val="11"/>
        <color theme="1"/>
        <rFont val="Consolas"/>
        <family val="3"/>
      </rPr>
      <t>', -- A3732</t>
    </r>
  </si>
  <si>
    <r>
      <t xml:space="preserve">MOD_DATE = </t>
    </r>
    <r>
      <rPr>
        <b/>
        <sz val="11"/>
        <color theme="1"/>
        <rFont val="Consolas"/>
        <family val="3"/>
      </rPr>
      <t>getdate()</t>
    </r>
    <r>
      <rPr>
        <sz val="11"/>
        <color theme="1"/>
        <rFont val="Consolas"/>
        <family val="3"/>
      </rPr>
      <t>, -- 2024-04-18 18:17:08.043</t>
    </r>
  </si>
  <si>
    <t>b.BUILT_YEAR,</t>
  </si>
  <si>
    <r>
      <t>ITEM_NAME       = '</t>
    </r>
    <r>
      <rPr>
        <b/>
        <sz val="11"/>
        <color theme="1"/>
        <rFont val="Consolas"/>
        <family val="3"/>
      </rPr>
      <t>COLT DIESEL FE 71</t>
    </r>
    <r>
      <rPr>
        <sz val="11"/>
        <color theme="1"/>
        <rFont val="Consolas"/>
        <family val="3"/>
      </rPr>
      <t>', -- TRUCK E-2 ELF NHR55 C/C</t>
    </r>
  </si>
  <si>
    <r>
      <t>TYPE_NAME_ASSET = '</t>
    </r>
    <r>
      <rPr>
        <b/>
        <sz val="11"/>
        <color theme="1"/>
        <rFont val="Consolas"/>
        <family val="3"/>
      </rPr>
      <t>COLT DIESEL FE 71</t>
    </r>
    <r>
      <rPr>
        <sz val="11"/>
        <color theme="1"/>
        <rFont val="Consolas"/>
        <family val="3"/>
      </rPr>
      <t>', -- TRUCK E-2 ELF NHR55 C/C</t>
    </r>
  </si>
  <si>
    <r>
      <t>TYPE_ITEM_NAME = '</t>
    </r>
    <r>
      <rPr>
        <b/>
        <sz val="11"/>
        <color theme="1"/>
        <rFont val="Consolas"/>
        <family val="3"/>
      </rPr>
      <t>COLT DIESEL FE 71</t>
    </r>
    <r>
      <rPr>
        <sz val="11"/>
        <color theme="1"/>
        <rFont val="Consolas"/>
        <family val="3"/>
      </rPr>
      <t>', -- TRUCK E-2 ELF NHR55 C/C</t>
    </r>
  </si>
  <si>
    <t>Aryo Budi Dwi Prasetyo: Siang Pak Ronaldo, tiket myforms 458554 --&gt; REVISI TAHU...</t>
  </si>
  <si>
    <t>sent on July 17, 2024 11:24 AM</t>
  </si>
  <si>
    <t>RE: aplikasi nomor 0001832/4/10/05/2024, tiket nomor 447624</t>
  </si>
  <si>
    <t xml:space="preserve">Sabilla Pravita Larrasati (Guest): </t>
  </si>
  <si>
    <t>sent on Wednesday, July 17, 2024 11:37</t>
  </si>
  <si>
    <t>0002599/4/10/07/2024</t>
  </si>
  <si>
    <r>
      <t>where a.APPLICATION_NO = replace('</t>
    </r>
    <r>
      <rPr>
        <b/>
        <sz val="11"/>
        <color theme="1"/>
        <rFont val="Consolas"/>
        <family val="3"/>
      </rPr>
      <t>0001832/4/10/05/2024</t>
    </r>
    <r>
      <rPr>
        <sz val="11"/>
        <color theme="1"/>
        <rFont val="Consolas"/>
        <family val="3"/>
      </rPr>
      <t>', '/', '.')</t>
    </r>
  </si>
  <si>
    <r>
      <t>AGREEMENT_NO = replace('</t>
    </r>
    <r>
      <rPr>
        <b/>
        <sz val="11"/>
        <color theme="1"/>
        <rFont val="Consolas"/>
        <family val="3"/>
      </rPr>
      <t>0002214/4/10/04/2024</t>
    </r>
    <r>
      <rPr>
        <sz val="11"/>
        <color theme="1"/>
        <rFont val="Consolas"/>
        <family val="3"/>
      </rPr>
      <t>', '/', '.'), -- 0002599/4/10/07/2024</t>
    </r>
  </si>
  <si>
    <r>
      <t>AGREEMENT_EXTERNAL_NO = '</t>
    </r>
    <r>
      <rPr>
        <b/>
        <sz val="11"/>
        <color theme="1"/>
        <rFont val="Consolas"/>
        <family val="3"/>
      </rPr>
      <t>0002214/4/10/04/2024</t>
    </r>
    <r>
      <rPr>
        <sz val="11"/>
        <color theme="1"/>
        <rFont val="Consolas"/>
        <family val="3"/>
      </rPr>
      <t>', -- 0002599/4/10/07/2024</t>
    </r>
  </si>
  <si>
    <r>
      <t>MOD_BY = '</t>
    </r>
    <r>
      <rPr>
        <b/>
        <sz val="11"/>
        <color theme="1"/>
        <rFont val="Consolas"/>
        <family val="3"/>
      </rPr>
      <t>Aryo Budi</t>
    </r>
    <r>
      <rPr>
        <sz val="11"/>
        <color theme="1"/>
        <rFont val="Consolas"/>
        <family val="3"/>
      </rPr>
      <t>', -- A4004</t>
    </r>
  </si>
  <si>
    <r>
      <t xml:space="preserve">MOD_DATE = </t>
    </r>
    <r>
      <rPr>
        <b/>
        <sz val="11"/>
        <color theme="1"/>
        <rFont val="Consolas"/>
        <family val="3"/>
      </rPr>
      <t>getdate()</t>
    </r>
    <r>
      <rPr>
        <sz val="11"/>
        <color theme="1"/>
        <rFont val="Consolas"/>
        <family val="3"/>
      </rPr>
      <t>, -- 2024-07-17 11:36:45.660</t>
    </r>
  </si>
  <si>
    <r>
      <t>MOD_IP_ADDRESS = '</t>
    </r>
    <r>
      <rPr>
        <b/>
        <sz val="11"/>
        <color theme="1"/>
        <rFont val="Consolas"/>
        <family val="3"/>
      </rPr>
      <t>M-447624</t>
    </r>
    <r>
      <rPr>
        <sz val="11"/>
        <color theme="1"/>
        <rFont val="Consolas"/>
        <family val="3"/>
      </rPr>
      <t>' -- 35.191.1.1</t>
    </r>
  </si>
  <si>
    <r>
      <t>where APPLICATION_NO = replace('</t>
    </r>
    <r>
      <rPr>
        <b/>
        <sz val="11"/>
        <color theme="1"/>
        <rFont val="Consolas"/>
        <family val="3"/>
      </rPr>
      <t>0001832/4/10/05/2024</t>
    </r>
    <r>
      <rPr>
        <sz val="11"/>
        <color theme="1"/>
        <rFont val="Consolas"/>
        <family val="3"/>
      </rPr>
      <t>', '/', '.')</t>
    </r>
  </si>
  <si>
    <r>
      <t>and [STATUS] &lt;&gt; '</t>
    </r>
    <r>
      <rPr>
        <b/>
        <sz val="11"/>
        <color theme="1"/>
        <rFont val="Consolas"/>
        <family val="3"/>
      </rPr>
      <t>CANCEL</t>
    </r>
    <r>
      <rPr>
        <sz val="11"/>
        <color theme="1"/>
        <rFont val="Consolas"/>
        <family val="3"/>
      </rPr>
      <t>';</t>
    </r>
  </si>
  <si>
    <t>Aryo Budi Dwikarso Prasetyo (Guest): Di realization application 0001832/4/10/05/20...</t>
  </si>
  <si>
    <t>sent on Wednesday, July 17, 2024 13:33</t>
  </si>
  <si>
    <t>2024</t>
  </si>
  <si>
    <r>
      <rPr>
        <b/>
        <sz val="11"/>
        <color rgb="FFFF0000"/>
        <rFont val="Calibri"/>
        <family val="2"/>
        <scheme val="minor"/>
      </rPr>
      <t>20240718</t>
    </r>
    <r>
      <rPr>
        <b/>
        <sz val="11"/>
        <color rgb="FF0000FF"/>
        <rFont val="Calibri"/>
        <family val="2"/>
        <scheme val="minor"/>
      </rPr>
      <t>THU</t>
    </r>
  </si>
  <si>
    <r>
      <rPr>
        <b/>
        <sz val="11"/>
        <color rgb="FFFF0000"/>
        <rFont val="Calibri"/>
        <family val="2"/>
        <scheme val="minor"/>
      </rPr>
      <t>20240718</t>
    </r>
    <r>
      <rPr>
        <b/>
        <sz val="11"/>
        <color rgb="FF0000FF"/>
        <rFont val="Calibri"/>
        <family val="2"/>
        <scheme val="minor"/>
      </rPr>
      <t>THU</t>
    </r>
    <r>
      <rPr>
        <b/>
        <sz val="11"/>
        <color theme="1"/>
        <rFont val="Calibri"/>
        <family val="2"/>
        <scheme val="minor"/>
      </rPr>
      <t>-001</t>
    </r>
  </si>
  <si>
    <r>
      <t>m-</t>
    </r>
    <r>
      <rPr>
        <b/>
        <sz val="11"/>
        <color theme="1"/>
        <rFont val="Calibri"/>
        <family val="2"/>
        <scheme val="minor"/>
      </rPr>
      <t>459488</t>
    </r>
  </si>
  <si>
    <t>Revisi Harga sewa PT ECOLAB INTERNATIONAL INDONESIA - Agr 2461/4/10/06/2024 &amp; 2464/4/10/06/2024</t>
  </si>
  <si>
    <t>2461/4/10/06/2024</t>
  </si>
  <si>
    <t>2464/4/10/06/2024</t>
  </si>
  <si>
    <t>Inquiry - Agreement</t>
  </si>
  <si>
    <t>Revisi Harga sewa PT Ecolab International - Agr 2461/4/10/06/2024 &amp; 2464/4/10/06/2024</t>
  </si>
  <si>
    <t>(Lease Amount dan Billing Amount)</t>
  </si>
  <si>
    <t>adanya perbedaan harga sewa di iFin dengan actualnya (PO)</t>
  </si>
  <si>
    <t>3,500,000</t>
  </si>
  <si>
    <t>3,200,000</t>
  </si>
  <si>
    <r>
      <rPr>
        <b/>
        <sz val="11"/>
        <color rgb="FFFF0000"/>
        <rFont val="Calibri"/>
        <family val="2"/>
        <scheme val="minor"/>
      </rPr>
      <t>20240718</t>
    </r>
    <r>
      <rPr>
        <b/>
        <sz val="11"/>
        <color rgb="FF0000FF"/>
        <rFont val="Calibri"/>
        <family val="2"/>
        <scheme val="minor"/>
      </rPr>
      <t>THU</t>
    </r>
    <r>
      <rPr>
        <b/>
        <sz val="11"/>
        <color theme="1"/>
        <rFont val="Calibri"/>
        <family val="2"/>
        <scheme val="minor"/>
      </rPr>
      <t>-002</t>
    </r>
  </si>
  <si>
    <t>Aryo Budi Dwi Prasetyo: Pagi Mbak putri (Guest), mohon bantuannya utk tiket myform...</t>
  </si>
  <si>
    <t>sent on July 18, 2024 8:39 AM</t>
  </si>
  <si>
    <r>
      <rPr>
        <b/>
        <sz val="11"/>
        <color rgb="FFFF0000"/>
        <rFont val="Calibri"/>
        <family val="2"/>
        <scheme val="minor"/>
      </rPr>
      <t>20240718</t>
    </r>
    <r>
      <rPr>
        <b/>
        <sz val="11"/>
        <color rgb="FF0000FF"/>
        <rFont val="Calibri"/>
        <family val="2"/>
        <scheme val="minor"/>
      </rPr>
      <t>THU</t>
    </r>
    <r>
      <rPr>
        <b/>
        <sz val="11"/>
        <color theme="1"/>
        <rFont val="Calibri"/>
        <family val="2"/>
        <scheme val="minor"/>
      </rPr>
      <t>-003</t>
    </r>
  </si>
  <si>
    <r>
      <t>m-</t>
    </r>
    <r>
      <rPr>
        <b/>
        <sz val="11"/>
        <color theme="1"/>
        <rFont val="Calibri"/>
        <family val="2"/>
        <scheme val="minor"/>
      </rPr>
      <t>459211</t>
    </r>
  </si>
  <si>
    <t>Revisi Years Untuk Pengajuan SPPA No 1000.AMSSM.2407.000005</t>
  </si>
  <si>
    <t>Untuk Unit - unit baru belum ada keterangan tahunnya di System IFin</t>
  </si>
  <si>
    <t>B9959TXW =&gt; Kosong</t>
  </si>
  <si>
    <t>B2077PID =&gt; Kosong</t>
  </si>
  <si>
    <t>B2012PIA =&gt; Kosong</t>
  </si>
  <si>
    <t>B2065PID =&gt; Kosong</t>
  </si>
  <si>
    <t>B2046PZZ =&gt; Kosong</t>
  </si>
  <si>
    <t>B2911PID =&gt; Kosong</t>
  </si>
  <si>
    <t>B2052PZZ =&gt; Kosong</t>
  </si>
  <si>
    <t>B2060PZZ =&gt; Kosong</t>
  </si>
  <si>
    <t>B1495PJW =&gt; Kosong</t>
  </si>
  <si>
    <t>AB1785XY =&gt; Kosong</t>
  </si>
  <si>
    <t>AB1317XX =&gt; Kosong</t>
  </si>
  <si>
    <t>AB1064YX =&gt; Kosong</t>
  </si>
  <si>
    <t>B9979TXW =&gt; Kosong</t>
  </si>
  <si>
    <t>B9605PCY =&gt; Kosong</t>
  </si>
  <si>
    <t>B9546PCY =&gt; Kosong</t>
  </si>
  <si>
    <t>B9749PCY =&gt; Kosong</t>
  </si>
  <si>
    <t>B9747PCY =&gt; Kosong</t>
  </si>
  <si>
    <t>B9745PCY =&gt; Kosong</t>
  </si>
  <si>
    <t>B9716PCY =&gt; Kosong</t>
  </si>
  <si>
    <t>B9708PCY =&gt; Kosong</t>
  </si>
  <si>
    <t>B9647PCY =&gt; Kosong</t>
  </si>
  <si>
    <t>B9645PCY =&gt; Kosong</t>
  </si>
  <si>
    <t>B9634PCY =&gt; Kosong</t>
  </si>
  <si>
    <t>B9875PCY =&gt; Kosong</t>
  </si>
  <si>
    <t>B9767PCY =&gt; Kosong</t>
  </si>
  <si>
    <t>B9739PCY =&gt; Kosong</t>
  </si>
  <si>
    <t>B9706PCY =&gt; Kosong</t>
  </si>
  <si>
    <t>B9743PCY =&gt; Kosong</t>
  </si>
  <si>
    <t>B9741PCY =&gt; Kosong</t>
  </si>
  <si>
    <t>B9769PCY=&gt; Kosong</t>
  </si>
  <si>
    <t>B9633PCY =&gt; Kosong</t>
  </si>
  <si>
    <t>B9600PCY =&gt; Kosong</t>
  </si>
  <si>
    <t>B9641PCY =&gt; Kosong</t>
  </si>
  <si>
    <t>B9598PCY =&gt; Kosong</t>
  </si>
  <si>
    <t>B9639PCY =&gt; Kosong</t>
  </si>
  <si>
    <t>B9643PCY =&gt; Kosong</t>
  </si>
  <si>
    <t>B9637PCY =&gt; Kosong</t>
  </si>
  <si>
    <t>B9561PCY =&gt; Kosong</t>
  </si>
  <si>
    <t>B9635PCY =&gt; Kosong</t>
  </si>
  <si>
    <t>B9567PCY =&gt; Kosong</t>
  </si>
  <si>
    <t>B9603PCY =&gt; Kosong</t>
  </si>
  <si>
    <t>B9548PCY =&gt; Kosong</t>
  </si>
  <si>
    <t>B9606PCY =&gt; Kosong</t>
  </si>
  <si>
    <t>B9604PCY =&gt; Kosong</t>
  </si>
  <si>
    <t>H1234HX =&gt; Kosong</t>
  </si>
  <si>
    <t>B9959TXW =&gt; 2024</t>
  </si>
  <si>
    <t>B2077PID =&gt; 2024</t>
  </si>
  <si>
    <t>B2012PIA =&gt; 2024</t>
  </si>
  <si>
    <t>B2065PID =&gt; 2024</t>
  </si>
  <si>
    <t>B2046PZZ =&gt; 2024</t>
  </si>
  <si>
    <t>B2911PID =&gt; 2024</t>
  </si>
  <si>
    <t>B2052PZZ =&gt; 2024</t>
  </si>
  <si>
    <t>B2060PZZ =&gt; 2024</t>
  </si>
  <si>
    <t>B1495PJW =&gt; 2023</t>
  </si>
  <si>
    <t>AB1785XY =&gt; 2024</t>
  </si>
  <si>
    <t>AB1317XX =&gt; 2024</t>
  </si>
  <si>
    <t>AB1064YX =&gt; 2024</t>
  </si>
  <si>
    <t>B9979TXW =&gt; 2024</t>
  </si>
  <si>
    <t>B9605PCY =&gt; 2024</t>
  </si>
  <si>
    <t>B9546PCY =&gt; 2024</t>
  </si>
  <si>
    <t>B9749PCY =&gt; 2024</t>
  </si>
  <si>
    <t>B9747PCY =&gt; 2024</t>
  </si>
  <si>
    <t>B9745PCY =&gt; 2024</t>
  </si>
  <si>
    <t>B9716PCY =&gt; 2024</t>
  </si>
  <si>
    <t>B9708PCY =&gt; 2024</t>
  </si>
  <si>
    <t>B9647PCY =&gt; 2024</t>
  </si>
  <si>
    <t>B9645PCY =&gt; 2024</t>
  </si>
  <si>
    <t>B9634PCY =&gt; 2024</t>
  </si>
  <si>
    <t>B9875PCY =&gt; 2024</t>
  </si>
  <si>
    <t>B9767PCY =&gt; 2024</t>
  </si>
  <si>
    <t>B9739PCY =&gt; 2024</t>
  </si>
  <si>
    <t>B9706PCY =&gt; 2024</t>
  </si>
  <si>
    <t>B9743PCY =&gt; 2024</t>
  </si>
  <si>
    <t>B9741PCY =&gt; 2024</t>
  </si>
  <si>
    <t>B9633PCY =&gt; 2024</t>
  </si>
  <si>
    <t>B9600PCY =&gt; 2024</t>
  </si>
  <si>
    <t>B9641PCY =&gt; 2024</t>
  </si>
  <si>
    <t>B9598PCY =&gt; 2024</t>
  </si>
  <si>
    <t>B9639PCY =&gt; 2024</t>
  </si>
  <si>
    <t>B9643PCY =&gt; 2024</t>
  </si>
  <si>
    <t>B9637PCY =&gt; 2024</t>
  </si>
  <si>
    <t>B9561PCY =&gt; 2024</t>
  </si>
  <si>
    <t>B9635PCY =&gt; 2024</t>
  </si>
  <si>
    <t>B9567PCY =&gt; 2024</t>
  </si>
  <si>
    <t>B9603PCY =&gt; 2024</t>
  </si>
  <si>
    <t>B9548PCY =&gt; 2024</t>
  </si>
  <si>
    <t>B9606PCY =&gt; 2024</t>
  </si>
  <si>
    <t>B9604PCY =&gt; 2024</t>
  </si>
  <si>
    <t>H1234HX =&gt; 2024</t>
  </si>
  <si>
    <r>
      <t xml:space="preserve">Revisi Years Untuk Pengajuan SPPA No </t>
    </r>
    <r>
      <rPr>
        <b/>
        <sz val="11"/>
        <color theme="1"/>
        <rFont val="Calibri"/>
        <family val="2"/>
        <scheme val="minor"/>
      </rPr>
      <t>1000.AMSSM.2407.000005</t>
    </r>
  </si>
  <si>
    <t>1000.AMSSM.2407.000005</t>
  </si>
  <si>
    <t>RV Amount Tidak Sesuai Aplikasi 0002186/4/08/07/2024</t>
  </si>
  <si>
    <t>0002186/4/08/07/2024</t>
  </si>
  <si>
    <t>210.000.001.93</t>
  </si>
  <si>
    <t>210.000.000</t>
  </si>
  <si>
    <t>34.472570</t>
  </si>
  <si>
    <t>210000001.93</t>
  </si>
  <si>
    <t>2008.OPLAA.2407.000059</t>
  </si>
  <si>
    <t>HIACE PREMIO 2.8 MT</t>
  </si>
  <si>
    <r>
      <rPr>
        <b/>
        <sz val="11"/>
        <color rgb="FFFF0000"/>
        <rFont val="Calibri"/>
        <family val="2"/>
        <scheme val="minor"/>
      </rPr>
      <t>20240718</t>
    </r>
    <r>
      <rPr>
        <b/>
        <sz val="11"/>
        <color rgb="FF0000FF"/>
        <rFont val="Calibri"/>
        <family val="2"/>
        <scheme val="minor"/>
      </rPr>
      <t>THU</t>
    </r>
    <r>
      <rPr>
        <b/>
        <sz val="11"/>
        <color theme="1"/>
        <rFont val="Calibri"/>
        <family val="2"/>
        <scheme val="minor"/>
      </rPr>
      <t>-004</t>
    </r>
  </si>
  <si>
    <t>RE: RV Amount Tidak Sesuai Aplikasi 0002186/4/08/07/2024</t>
  </si>
  <si>
    <r>
      <t>f-</t>
    </r>
    <r>
      <rPr>
        <b/>
        <sz val="11"/>
        <color theme="1"/>
        <rFont val="Calibri"/>
        <family val="2"/>
        <scheme val="minor"/>
      </rPr>
      <t>2323018</t>
    </r>
  </si>
  <si>
    <t>putri (Guest): Siang pak Aryo Budi Dwi Prasetyo Terkait tiket 458823 sudah done, ...</t>
  </si>
  <si>
    <t>sent on July 18, 2024 11:29 AM</t>
  </si>
  <si>
    <t>Aryo Budi Dwi Prasetyo: Barusan dpt info dr IMS utk tiket 458823 --&gt; done ya Pak</t>
  </si>
  <si>
    <t>sent on July 18, 2024 11:34 AM</t>
  </si>
  <si>
    <r>
      <t>m-</t>
    </r>
    <r>
      <rPr>
        <b/>
        <sz val="11"/>
        <color theme="1"/>
        <rFont val="Calibri"/>
        <family val="2"/>
        <scheme val="minor"/>
      </rPr>
      <t>459321</t>
    </r>
  </si>
  <si>
    <t>Data Maintenance BAST Date 0000158/4/04/08/2022</t>
  </si>
  <si>
    <t>Agreement</t>
  </si>
  <si>
    <t>BAST Date Before</t>
  </si>
  <si>
    <t>BAST Date After</t>
  </si>
  <si>
    <t>2022/10/06</t>
  </si>
  <si>
    <t>2022/08/12</t>
  </si>
  <si>
    <r>
      <rPr>
        <b/>
        <sz val="11"/>
        <color rgb="FFFF0000"/>
        <rFont val="Calibri"/>
        <family val="2"/>
        <scheme val="minor"/>
      </rPr>
      <t>20240718</t>
    </r>
    <r>
      <rPr>
        <b/>
        <sz val="11"/>
        <color rgb="FF0000FF"/>
        <rFont val="Calibri"/>
        <family val="2"/>
        <scheme val="minor"/>
      </rPr>
      <t>THU</t>
    </r>
    <r>
      <rPr>
        <b/>
        <sz val="11"/>
        <color theme="1"/>
        <rFont val="Calibri"/>
        <family val="2"/>
        <scheme val="minor"/>
      </rPr>
      <t>-005</t>
    </r>
  </si>
  <si>
    <r>
      <t xml:space="preserve">Data Maintenance BAST Date SUCOR SEKURITAS </t>
    </r>
    <r>
      <rPr>
        <b/>
        <sz val="11"/>
        <color theme="1"/>
        <rFont val="Calibri"/>
        <family val="2"/>
        <scheme val="minor"/>
      </rPr>
      <t>0000158/4/04/08/2022</t>
    </r>
    <r>
      <rPr>
        <sz val="11"/>
        <color theme="1"/>
        <rFont val="Calibri"/>
        <family val="2"/>
        <scheme val="minor"/>
      </rPr>
      <t xml:space="preserve"> di sub menu Agreement</t>
    </r>
  </si>
  <si>
    <r>
      <t xml:space="preserve">Terjadi kesalahan Migrasi tanggal BAST di ifin, dimana BAST date di ifin merupakan </t>
    </r>
    <r>
      <rPr>
        <b/>
        <sz val="11"/>
        <color theme="1"/>
        <rFont val="Calibri"/>
        <family val="2"/>
        <scheme val="minor"/>
      </rPr>
      <t>BAST unit utama</t>
    </r>
    <r>
      <rPr>
        <sz val="11"/>
        <color theme="1"/>
        <rFont val="Calibri"/>
        <family val="2"/>
        <scheme val="minor"/>
      </rPr>
      <t xml:space="preserve">, sedangkan pada agreement tersebut menggunakan </t>
    </r>
    <r>
      <rPr>
        <b/>
        <sz val="11"/>
        <color theme="1"/>
        <rFont val="Calibri"/>
        <family val="2"/>
        <scheme val="minor"/>
      </rPr>
      <t>unit GTS</t>
    </r>
    <r>
      <rPr>
        <sz val="11"/>
        <color theme="1"/>
        <rFont val="Calibri"/>
        <family val="2"/>
        <scheme val="minor"/>
      </rPr>
      <t>.</t>
    </r>
  </si>
  <si>
    <t>putri (Guest): Sore pak Aryo Budi Dwi Prasetyo Terkait tiket 458838 Setelah kami...</t>
  </si>
  <si>
    <t>sent on July 18, 2024 3:02 PM</t>
  </si>
  <si>
    <t>Aryo Budi Dwi Prasetyo: Siang Bu Jeffira, tiket myforms 444676:Setelah IMS cek int...</t>
  </si>
  <si>
    <t>sent on July 18, 2024 3:13 PM</t>
  </si>
  <si>
    <r>
      <rPr>
        <b/>
        <sz val="11"/>
        <color rgb="FFFF0000"/>
        <rFont val="Calibri"/>
        <family val="2"/>
        <scheme val="minor"/>
      </rPr>
      <t>20240718</t>
    </r>
    <r>
      <rPr>
        <b/>
        <sz val="11"/>
        <color rgb="FF0000FF"/>
        <rFont val="Calibri"/>
        <family val="2"/>
        <scheme val="minor"/>
      </rPr>
      <t>THU</t>
    </r>
    <r>
      <rPr>
        <b/>
        <sz val="11"/>
        <color theme="1"/>
        <rFont val="Calibri"/>
        <family val="2"/>
        <scheme val="minor"/>
      </rPr>
      <t>-006</t>
    </r>
  </si>
  <si>
    <t>a.RECEIVED_NAME, a.RECEIVED_ID_NO,</t>
  </si>
  <si>
    <t>from IFINDOC.dbo.DOCUMENT_MOVEMENT a</t>
  </si>
  <si>
    <t>where a.CODE = '1000.MTS.2407.000006';</t>
  </si>
  <si>
    <t>update IFINDOC.dbo.DOCUMENT_MOVEMENT</t>
  </si>
  <si>
    <t>RECEIVED_ID_NO = '3173016811640003', -- 3312050103890004</t>
  </si>
  <si>
    <t>RECEIVED_NAME = 'YUSLIKA N SIAGIAN', -- NURQULIQ KUASA YUSLIKA N SIAGIAN</t>
  </si>
  <si>
    <t>MOD_DATE = getdate(), -- 2024-07-10 12:26:55.393</t>
  </si>
  <si>
    <t>MOD_IP_ADDRESS = '127.0.0.1' -- 127.0.0.1</t>
  </si>
  <si>
    <t>where CODE = '1000.MTS.2407.000006';</t>
  </si>
  <si>
    <r>
      <t>m-</t>
    </r>
    <r>
      <rPr>
        <b/>
        <sz val="11"/>
        <color theme="1"/>
        <rFont val="Calibri"/>
        <family val="2"/>
        <scheme val="minor"/>
      </rPr>
      <t>459689</t>
    </r>
  </si>
  <si>
    <t>Back Date Tanggal untuk pengajuan Early Partial Termination PT BIMA SAKTI UTAMA Agr 1203/4/01</t>
  </si>
  <si>
    <t>1203/4/01</t>
  </si>
  <si>
    <t>Aryo Budi Dwi Prasetyo: Sore Mbak putri (Guest), mohon bantuannya utk tiket 459689...</t>
  </si>
  <si>
    <t>sent on July 18, 2024 4:12 PM</t>
  </si>
  <si>
    <t>ACCOUNT MANAGEMENT - Early Termination</t>
  </si>
  <si>
    <t>Membukakan tanggal pengajuan Early Partial Termination pada system iFin karna Akan diajukan Back Date</t>
  </si>
  <si>
    <t>Back Date Tanggal untuk pengajuan Early Partial Termination PT BIMA SAKTI UTAMA</t>
  </si>
  <si>
    <t>Terlampir</t>
  </si>
  <si>
    <t>Aryo Budi Dwi Prasetyo: Ya betul Mbak dirubah menjd 0, mohon utk ET interim rental...</t>
  </si>
  <si>
    <t>sent on July 18, 2024 4:30 PM</t>
  </si>
  <si>
    <t>HANDOVER_BAST_DATE = '2022-08-12',</t>
  </si>
  <si>
    <t>MOD_DATE = getdate(), -- 2023-11-03 22:23:37.400</t>
  </si>
  <si>
    <t>MOD_IP_ADDRESS = 'M-459321' -- MIGRASI</t>
  </si>
  <si>
    <t>where AGREEMENT_NO = replace('0000158/4/04/08/2022', '/', '.')</t>
  </si>
  <si>
    <t>and ASSET_NO = '0000158.4.04.08.2022-1';</t>
  </si>
  <si>
    <t>a.HANDOVER_BAST_DATE,</t>
  </si>
  <si>
    <t>where a.AGREEMENT_NO = replace('0000158/4/04/08/2022', '/', '.');</t>
  </si>
  <si>
    <r>
      <rPr>
        <b/>
        <sz val="11"/>
        <color rgb="FFFF0000"/>
        <rFont val="Calibri"/>
        <family val="2"/>
        <scheme val="minor"/>
      </rPr>
      <t>20240719</t>
    </r>
    <r>
      <rPr>
        <b/>
        <sz val="11"/>
        <color rgb="FF0000FF"/>
        <rFont val="Calibri"/>
        <family val="2"/>
        <scheme val="minor"/>
      </rPr>
      <t>FRI</t>
    </r>
  </si>
  <si>
    <t>Haris Fadilah: Sama sama pak, saya juga bnyak minta tolong nih pak karna ada tiket...</t>
  </si>
  <si>
    <t>T.Christyaningsih: mohon dibantu untuk direvisi receive name :</t>
  </si>
  <si>
    <t>sent on July 18, 2024 3:22 PM</t>
  </si>
  <si>
    <t>Jeffira Meidita Afinnaya: Pagi pak Aryo, mau fu progress ticket 458838 udah selesa...</t>
  </si>
  <si>
    <t>sent on July 19, 2024 8:57 AM</t>
  </si>
  <si>
    <t>Aryo Budi Dwi Prasetyo: Pagi Mas Raffi (Guest), noted, sy coba sampaikan lg ke use...</t>
  </si>
  <si>
    <t>sent on July 19, 2024 9:02 AM</t>
  </si>
  <si>
    <t>Aryo Budi Dwi Prasetyo: Pagi Bu Jeffira, setelah dicek oleh IMS amount aslinya tot...</t>
  </si>
  <si>
    <t>sent on July 19, 2024 9:11 AM</t>
  </si>
  <si>
    <t>Jeffira Meidita Afinnaya: ini ga di rounded keatas ya pak? biasanya di rounded ke ...</t>
  </si>
  <si>
    <t>sent on July 19, 2024 9:29 AM</t>
  </si>
  <si>
    <t>Aryo Budi Dwi Prasetyo: Maaf sy gak paham boleh tau 0.63333333333333 ini apa ya Bu?</t>
  </si>
  <si>
    <t>sent on July 19, 2024 9:52 AM</t>
  </si>
  <si>
    <t>Aryo Budi Dwi Prasetyo: Kalo dilihat di menu/screen-nya sdh di-rounded ke atas ya ...</t>
  </si>
  <si>
    <t>sent on July 19, 2024 10:31 AM</t>
  </si>
  <si>
    <t>sent on July 19, 2024 10:44 AM</t>
  </si>
  <si>
    <t>Aryo Budi Dwi Prasetyo: Bu Jeffira, kalo saran dr IMS spt ini, bgmn Bu?</t>
  </si>
  <si>
    <t>Aryo Budi Dwi Prasetyo: Mas Raffi (Guest), user sdh konfirmasi ya User jg remin...</t>
  </si>
  <si>
    <t>sent on July 19, 2024 11:26 AM</t>
  </si>
  <si>
    <t>putri (Guest): Siang pak Aryo Budi Dwi Prasetyo Terkait Tiket 459689 sudah done ...</t>
  </si>
  <si>
    <t>sent on July 19, 2024 1:38 PM</t>
  </si>
  <si>
    <t>Aryo Budi Dwi Prasetyo: Siang Pak Haris, tiket 459689 --&gt; Back Date Tanggal unt...</t>
  </si>
  <si>
    <t>sent on July 19, 2024 1:53 PM</t>
  </si>
  <si>
    <t>putri (Guest): Terkait tiket 459488 Mohon di bantu untuk cancel in semua invoicen...</t>
  </si>
  <si>
    <t>sent on July 19, 2024 1:56 PM</t>
  </si>
  <si>
    <t>Aryo Budi Dwi Prasetyo: Siang Bu Nurul, tiket 459488 --&gt; Revisi Harga sewa PT E...</t>
  </si>
  <si>
    <t>sent on July 19, 2024 2:04 PM</t>
  </si>
  <si>
    <t>Aryo Budi Dwi Prasetyo: Siang Bu Nurul Farah Dianti, Bu Olivia Setiawan Sutiono, t...</t>
  </si>
  <si>
    <t>sent on July 19, 2024 2:07 PM</t>
  </si>
  <si>
    <r>
      <rPr>
        <b/>
        <sz val="11"/>
        <color rgb="FFFF0000"/>
        <rFont val="Calibri"/>
        <family val="2"/>
        <scheme val="minor"/>
      </rPr>
      <t>20240719</t>
    </r>
    <r>
      <rPr>
        <b/>
        <sz val="11"/>
        <color rgb="FF0000FF"/>
        <rFont val="Calibri"/>
        <family val="2"/>
        <scheme val="minor"/>
      </rPr>
      <t>FRI</t>
    </r>
    <r>
      <rPr>
        <b/>
        <sz val="11"/>
        <color theme="1"/>
        <rFont val="Calibri"/>
        <family val="2"/>
        <scheme val="minor"/>
      </rPr>
      <t>-002</t>
    </r>
  </si>
  <si>
    <r>
      <t>m-</t>
    </r>
    <r>
      <rPr>
        <b/>
        <sz val="11"/>
        <color theme="1"/>
        <rFont val="Calibri"/>
        <family val="2"/>
        <scheme val="minor"/>
      </rPr>
      <t>459982</t>
    </r>
  </si>
  <si>
    <t>Perubahan Nama di BPKB dan No BPKB</t>
  </si>
  <si>
    <t>Document Main</t>
  </si>
  <si>
    <t>Mohon bantuan untuk merubah Nama BPKB dan Nomor BPKB pada No. polisi yang tertera pada lampiran</t>
  </si>
  <si>
    <t>Adanya perubahan Nama di BPKB serta No BPKB</t>
  </si>
  <si>
    <t>Data terlampir ( Excel)</t>
  </si>
  <si>
    <t>x.*,</t>
  </si>
  <si>
    <t>y.DOC_NO, y.DOC_NAME,</t>
  </si>
  <si>
    <t>y.MOD_BY, y.MOD_DATE, y.MOD_IP_ADDRESS</t>
  </si>
  <si>
    <t>select 'S-07178169M' DOC_NO_OLD, 'PT DIPO STAR FINANCE' DOC_NAME_OLD, 'U-06972318M' DOC_NEW, 'PT VERDANCO ENGINEERING' DOC_NAME_NEW, 'DA8439HH' PLAT_NO union all</t>
  </si>
  <si>
    <t>select 'S-07178167M' DOC_NO_OLD, 'PT DIPO STAR FINANCE' DOC_NAME_OLD, 'U-06972319M' DOC_NEW, 'PT VERDANCO ENGINEERING' DOC_NAME_NEW, 'DA8440HH' PLAT_NO union all</t>
  </si>
  <si>
    <t>select 'S-07178175M' DOC_NO_OLD, 'PT DIPO STAR FINANCE' DOC_NAME_OLD, 'U-06972320M' DOC_NEW, 'PT VERDANCO ENGINEERING' DOC_NAME_NEW, 'DA8441HH' PLAT_NO union all</t>
  </si>
  <si>
    <t>select 'S-07178170M' DOC_NO_OLD, 'PT DIPO STAR FINANCE' DOC_NAME_OLD, 'U-06972321M' DOC_NEW, 'PT VERDANCO ENGINEERING' DOC_NAME_NEW, 'DA8442HH' PLAT_NO union all</t>
  </si>
  <si>
    <t>select 'S-07178172M' DOC_NO_OLD, 'PT DIPO STAR FINANCE' DOC_NAME_OLD, 'U-06972322M' DOC_NEW, 'PT VERDANCO ENGINEERING' DOC_NAME_NEW, 'DA8443HH' PLAT_NO union all</t>
  </si>
  <si>
    <t>select 'S-07178171M' DOC_NO_OLD, 'PT DIPO STAR FINANCE' DOC_NAME_OLD, 'U-06972323M' DOC_NEW, 'PT VERDANCO ENGINEERING' DOC_NAME_NEW, 'DA8445HH' PLAT_NO union all</t>
  </si>
  <si>
    <t>select 'S-07178173M' DOC_NO_OLD, 'PT DIPO STAR FINANCE' DOC_NAME_OLD, 'U-06972325M' DOC_NEW, 'PT VERDANCO ENGINEERING' DOC_NAME_NEW, 'DA8446HH' PLAT_NO union all</t>
  </si>
  <si>
    <t>select 'S-07178387M' DOC_NO_OLD, 'PT DIPO STAR FINANCE' DOC_NAME_OLD, 'U-06972326M' DOC_NEW, 'PT VERDANCO ENGINEERING' DOC_NAME_NEW, 'DA8447HH' PLAT_NO union all</t>
  </si>
  <si>
    <t>select 'S-07177972M' DOC_NO_OLD, 'PT DIPO STAR FINANCE' DOC_NAME_OLD, 'U-06972327M' DOC_NEW, 'PT VERDANCO ENGINEERING' DOC_NAME_NEW, 'DA8448HH' PLAT_NO union all</t>
  </si>
  <si>
    <t>select 'S-07178168M' DOC_NO_OLD, 'PT DIPO STAR FINANCE' DOC_NAME_OLD, 'U-06972328M' DOC_NEW, 'PT VERDANCO ENGINEERING' DOC_NAME_NEW, 'DA8449HH' PLAT_NO union all</t>
  </si>
  <si>
    <t>select 'S-07177970M' DOC_NO_OLD, 'PT DIPO STAR FINANCE' DOC_NAME_OLD, 'U-06972329M' DOC_NEW, 'PT VERDANCO ENGINEERING' DOC_NAME_NEW, 'DA8450HH' PLAT_NO union all</t>
  </si>
  <si>
    <t>select 'S-07177973M' DOC_NO_OLD, 'PT DIPO STAR FINANCE' DOC_NAME_OLD, 'U-06972330M' DOC_NEW, 'PT VERDANCO ENGINEERING' DOC_NAME_NEW, 'DA8451HH' PLAT_NO union all</t>
  </si>
  <si>
    <t>select 'S-07178174M' DOC_NO_OLD, 'PT DIPO STAR FINANCE' DOC_NAME_OLD, 'U-06972331M' DOC_NEW, 'PT VERDANCO ENGINEERING' DOC_NAME_NEW, 'DA8452HH' PLAT_NO</t>
  </si>
  <si>
    <t>left join IFINDOC.dbo.DOCUMENT_DETAIL y</t>
  </si>
  <si>
    <t>on x.DOC_NO_OLD = y.DOC_NO</t>
  </si>
  <si>
    <t>U-06972327M</t>
  </si>
  <si>
    <t>PT VERDANCO ENGINEERING</t>
  </si>
  <si>
    <t>DA8448HH</t>
  </si>
  <si>
    <t>S-07177972M</t>
  </si>
  <si>
    <t>PT.DIPO STAR FINANCE</t>
  </si>
  <si>
    <t>A3697</t>
  </si>
  <si>
    <t>U-06972328M</t>
  </si>
  <si>
    <t>DA8449HH</t>
  </si>
  <si>
    <t>S-07178168M</t>
  </si>
  <si>
    <t>U-06972320M</t>
  </si>
  <si>
    <t>DA8441HH</t>
  </si>
  <si>
    <t>S-07178175M</t>
  </si>
  <si>
    <t>U-06972321M</t>
  </si>
  <si>
    <t>DA8442HH</t>
  </si>
  <si>
    <t>S-07178170M</t>
  </si>
  <si>
    <t>U-06972331M</t>
  </si>
  <si>
    <t>DA8452HH</t>
  </si>
  <si>
    <t>S-07178174M</t>
  </si>
  <si>
    <t>U-06972326M</t>
  </si>
  <si>
    <t>DA8447HH</t>
  </si>
  <si>
    <t>S-07178387M</t>
  </si>
  <si>
    <t>U-06972319M</t>
  </si>
  <si>
    <t>DA8440HH</t>
  </si>
  <si>
    <t>S-07178167M</t>
  </si>
  <si>
    <t>U-06972318M</t>
  </si>
  <si>
    <t>DA8439HH</t>
  </si>
  <si>
    <t>S-07178169M</t>
  </si>
  <si>
    <t>U-06972325M</t>
  </si>
  <si>
    <t>DA8446HH</t>
  </si>
  <si>
    <t>S-07178173M</t>
  </si>
  <si>
    <t>U-06972329M</t>
  </si>
  <si>
    <t>DA8450HH</t>
  </si>
  <si>
    <t>S-07177970M</t>
  </si>
  <si>
    <t>U-06972322M</t>
  </si>
  <si>
    <t>DA8443HH</t>
  </si>
  <si>
    <t>S-07178172M</t>
  </si>
  <si>
    <t>U-06972330M</t>
  </si>
  <si>
    <t>DA8451HH</t>
  </si>
  <si>
    <t>S-07177973M</t>
  </si>
  <si>
    <t>U-06972323M</t>
  </si>
  <si>
    <t>DA8445HH</t>
  </si>
  <si>
    <t>S-07178171M</t>
  </si>
  <si>
    <t>DOC_NEW</t>
  </si>
  <si>
    <t>DOC_NAME_NEW</t>
  </si>
  <si>
    <t>DOC_NAME</t>
  </si>
  <si>
    <t>2023-12-16 08:26:27</t>
  </si>
  <si>
    <t>2023-12-16 08:27:45</t>
  </si>
  <si>
    <t>2023-12-16 08:29:20</t>
  </si>
  <si>
    <t>2023-12-16 08:30:50</t>
  </si>
  <si>
    <t>2023-12-16 08:32:13</t>
  </si>
  <si>
    <t>2023-12-16 08:33:11</t>
  </si>
  <si>
    <t>2023-12-16 08:34:59</t>
  </si>
  <si>
    <t>2023-12-16 08:36:09</t>
  </si>
  <si>
    <t>2023-12-16 08:38:07</t>
  </si>
  <si>
    <t>2023-12-16 08:39:24</t>
  </si>
  <si>
    <t>2023-12-16 08:40:31</t>
  </si>
  <si>
    <t>2023-12-16 08:41:41</t>
  </si>
  <si>
    <t>2023-12-16 08:42:45</t>
  </si>
  <si>
    <t>amelya.sakie@dipostar.com</t>
  </si>
  <si>
    <t>Aryo Budi Dwi Prasetyo: Sore Bu Amelya, tiket 459982 --&gt; Perubahan Nama di BPKB...</t>
  </si>
  <si>
    <t>sent on July 19, 2024 4:38 PM</t>
  </si>
  <si>
    <r>
      <rPr>
        <b/>
        <sz val="11"/>
        <color rgb="FFFF0000"/>
        <rFont val="Calibri"/>
        <family val="2"/>
        <scheme val="minor"/>
      </rPr>
      <t>20240723</t>
    </r>
    <r>
      <rPr>
        <b/>
        <sz val="11"/>
        <color rgb="FF0000FF"/>
        <rFont val="Calibri"/>
        <family val="2"/>
        <scheme val="minor"/>
      </rPr>
      <t>TUE</t>
    </r>
  </si>
  <si>
    <r>
      <rPr>
        <b/>
        <sz val="11"/>
        <color rgb="FFFF0000"/>
        <rFont val="Calibri"/>
        <family val="2"/>
        <scheme val="minor"/>
      </rPr>
      <t>20240723</t>
    </r>
    <r>
      <rPr>
        <b/>
        <sz val="11"/>
        <color rgb="FF0000FF"/>
        <rFont val="Calibri"/>
        <family val="2"/>
        <scheme val="minor"/>
      </rPr>
      <t>TUE</t>
    </r>
    <r>
      <rPr>
        <b/>
        <sz val="11"/>
        <color theme="1"/>
        <rFont val="Calibri"/>
        <family val="2"/>
        <scheme val="minor"/>
      </rPr>
      <t>-001</t>
    </r>
  </si>
  <si>
    <r>
      <rPr>
        <b/>
        <sz val="11"/>
        <color rgb="FFFF0000"/>
        <rFont val="Calibri"/>
        <family val="2"/>
        <scheme val="minor"/>
      </rPr>
      <t>20240722</t>
    </r>
    <r>
      <rPr>
        <b/>
        <sz val="11"/>
        <color rgb="FF0000FF"/>
        <rFont val="Calibri"/>
        <family val="2"/>
        <scheme val="minor"/>
      </rPr>
      <t>MON</t>
    </r>
  </si>
  <si>
    <t/>
  </si>
  <si>
    <t>Alessandro Verrel: misi pa aryo, tiket 458892 belum ya?</t>
  </si>
  <si>
    <t>sent on July 23, 2024 8:20 AM</t>
  </si>
  <si>
    <t>putri (Guest): Sore pak Aryo Budi Dwi Prasetyo Terkait tiket 459488 sudah done ya...</t>
  </si>
  <si>
    <t>sent on July 22, 2024 3:44 PM</t>
  </si>
  <si>
    <t>Jeffira Meidita Afinnaya: Pak Aryoo ticket yang kemarin udah belum?</t>
  </si>
  <si>
    <t>sent on July 22, 2024 1:40 PM</t>
  </si>
  <si>
    <t>Citra Juliana Simanjuntak: Dear Bu Olivia Setiawan Sutiono,     mohon untuk dic...</t>
  </si>
  <si>
    <t>sent on July 22, 2024 11:08 AM</t>
  </si>
  <si>
    <t>Aryo Budi Dwi Prasetyo: Pagi Bu Nurul Farah Dianti, mohon maaf kemarin sy izin cut...</t>
  </si>
  <si>
    <t>sent on July 23, 2024 9:12 AM</t>
  </si>
  <si>
    <r>
      <t>f-</t>
    </r>
    <r>
      <rPr>
        <b/>
        <sz val="11"/>
        <color theme="1"/>
        <rFont val="Calibri"/>
        <family val="2"/>
        <scheme val="minor"/>
      </rPr>
      <t>2322696</t>
    </r>
  </si>
  <si>
    <t>Nilai Invoice Tidak Sesuai Schedule Global Jet Cargo 048/4/38</t>
  </si>
  <si>
    <t>Policy</t>
  </si>
  <si>
    <t>from IFINAMS.dbo.INSURANCE_POLICY_MAIN a</t>
  </si>
  <si>
    <r>
      <rPr>
        <b/>
        <sz val="11"/>
        <color rgb="FFFF0000"/>
        <rFont val="Calibri"/>
        <family val="2"/>
        <scheme val="minor"/>
      </rPr>
      <t>20240723</t>
    </r>
    <r>
      <rPr>
        <b/>
        <sz val="11"/>
        <color rgb="FF0000FF"/>
        <rFont val="Calibri"/>
        <family val="2"/>
        <scheme val="minor"/>
      </rPr>
      <t>TUE</t>
    </r>
    <r>
      <rPr>
        <b/>
        <sz val="11"/>
        <color theme="1"/>
        <rFont val="Calibri"/>
        <family val="2"/>
        <scheme val="minor"/>
      </rPr>
      <t>-004</t>
    </r>
  </si>
  <si>
    <t>Aryo Budi Dwi Prasetyo: Mbak putri (Guest), mohon infonya utk tiket 458892 ya   🙏</t>
  </si>
  <si>
    <t>sent on July 23, 2024 11:23 AM</t>
  </si>
  <si>
    <r>
      <t>where a.AGREEMENT_NO = replace('</t>
    </r>
    <r>
      <rPr>
        <b/>
        <sz val="11"/>
        <color theme="1"/>
        <rFont val="Consolas"/>
        <family val="3"/>
      </rPr>
      <t>0000048/4/38/05/2023</t>
    </r>
    <r>
      <rPr>
        <sz val="11"/>
        <color theme="1"/>
        <rFont val="Consolas"/>
        <family val="3"/>
      </rPr>
      <t>', '/', '.');</t>
    </r>
  </si>
  <si>
    <t>ASSET_STATUS = 'RENTED', -- RETURN</t>
  </si>
  <si>
    <t>MOD_DATE = getdate(), -- 2024-06-03 09:05:29.463</t>
  </si>
  <si>
    <t>MOD_IP_ADDRESS = 'F-2322696' -- 127.0.0.1</t>
  </si>
  <si>
    <t>where ASSET_NO = '0000048.4.38.05.2023-1';</t>
  </si>
  <si>
    <t>putri (Guest): Siang pak Aryo Budi Dwi Prasetyo Terkait tiket 458892 Done ya pak,...</t>
  </si>
  <si>
    <t>sent on July 23, 2024 1:59 PM</t>
  </si>
  <si>
    <t>Aryo Budi Dwi Prasetyo: Pak Alessandro, tiket 458892 --&gt; done ya Pak</t>
  </si>
  <si>
    <t>sent on July 23, 2024 2:14 PM</t>
  </si>
  <si>
    <r>
      <t>m-</t>
    </r>
    <r>
      <rPr>
        <b/>
        <sz val="11"/>
        <color theme="1"/>
        <rFont val="Calibri"/>
        <family val="2"/>
        <scheme val="minor"/>
      </rPr>
      <t>460652</t>
    </r>
  </si>
  <si>
    <t>permohonan revisi aplikasi kembali ke status hold di Ifinancing no app. 0001936/4/08/06/2024 dan 0001940/4/08/06/2024</t>
  </si>
  <si>
    <r>
      <rPr>
        <b/>
        <sz val="11"/>
        <color rgb="FFFF0000"/>
        <rFont val="Calibri"/>
        <family val="2"/>
        <scheme val="minor"/>
      </rPr>
      <t>20240723</t>
    </r>
    <r>
      <rPr>
        <b/>
        <sz val="11"/>
        <color rgb="FF0000FF"/>
        <rFont val="Calibri"/>
        <family val="2"/>
        <scheme val="minor"/>
      </rPr>
      <t>TUE</t>
    </r>
    <r>
      <rPr>
        <b/>
        <sz val="11"/>
        <color theme="1"/>
        <rFont val="Calibri"/>
        <family val="2"/>
        <scheme val="minor"/>
      </rPr>
      <t>-005</t>
    </r>
  </si>
  <si>
    <r>
      <t>m-</t>
    </r>
    <r>
      <rPr>
        <b/>
        <sz val="11"/>
        <color theme="1"/>
        <rFont val="Calibri"/>
        <family val="2"/>
        <scheme val="minor"/>
      </rPr>
      <t>460564</t>
    </r>
  </si>
  <si>
    <t>Mengembalikan KAROSERI yang status Approve di Order ke Qoutation pada aplikasi 0001940/4/08/06/2024, karna ada perubahan harga. URGENT!</t>
  </si>
  <si>
    <r>
      <rPr>
        <b/>
        <sz val="11"/>
        <color rgb="FFFF0000"/>
        <rFont val="Calibri"/>
        <family val="2"/>
        <scheme val="minor"/>
      </rPr>
      <t>20240723</t>
    </r>
    <r>
      <rPr>
        <b/>
        <sz val="11"/>
        <color rgb="FF0000FF"/>
        <rFont val="Calibri"/>
        <family val="2"/>
        <scheme val="minor"/>
      </rPr>
      <t>TUE</t>
    </r>
    <r>
      <rPr>
        <b/>
        <sz val="11"/>
        <color theme="1"/>
        <rFont val="Calibri"/>
        <family val="2"/>
        <scheme val="minor"/>
      </rPr>
      <t>-006</t>
    </r>
  </si>
  <si>
    <t>Revisi Fixed Asset untuk No Polis A0903640-3</t>
  </si>
  <si>
    <r>
      <t>m-</t>
    </r>
    <r>
      <rPr>
        <b/>
        <sz val="11"/>
        <color theme="1"/>
        <rFont val="Calibri"/>
        <family val="2"/>
        <scheme val="minor"/>
      </rPr>
      <t>460597</t>
    </r>
  </si>
  <si>
    <t>Aryo Budi Dwi Prasetyo: Sore Mbak putri (Guest), mohon bantuannya utk tiket myform...</t>
  </si>
  <si>
    <t>sent on July 23, 2024 3:53 PM</t>
  </si>
  <si>
    <t>B9959TXW</t>
  </si>
  <si>
    <t>B2077PID</t>
  </si>
  <si>
    <t>B2012PIA</t>
  </si>
  <si>
    <t>B2065PID</t>
  </si>
  <si>
    <t>B2046PZZ</t>
  </si>
  <si>
    <t>B2911PID</t>
  </si>
  <si>
    <t>B2052PZZ</t>
  </si>
  <si>
    <t>B2060PZZ</t>
  </si>
  <si>
    <t>B1495PJW</t>
  </si>
  <si>
    <t>AB1785XY</t>
  </si>
  <si>
    <t>AB1317XX</t>
  </si>
  <si>
    <t>AB1064YX</t>
  </si>
  <si>
    <t>B9979TXW</t>
  </si>
  <si>
    <t>B9605PCY</t>
  </si>
  <si>
    <t>B9546PCY</t>
  </si>
  <si>
    <t>B9749PCY</t>
  </si>
  <si>
    <t>B9747PCY</t>
  </si>
  <si>
    <t>B9745PCY</t>
  </si>
  <si>
    <t>B9716PCY</t>
  </si>
  <si>
    <t>B9708PCY</t>
  </si>
  <si>
    <t>B9647PCY</t>
  </si>
  <si>
    <t>B9645PCY</t>
  </si>
  <si>
    <t>B9634PCY</t>
  </si>
  <si>
    <t>B9875PCY</t>
  </si>
  <si>
    <t>B9767PCY</t>
  </si>
  <si>
    <t>B9739PCY</t>
  </si>
  <si>
    <t>B9706PCY</t>
  </si>
  <si>
    <t>B9743PCY</t>
  </si>
  <si>
    <t>B9741PCY</t>
  </si>
  <si>
    <t>B9633PCY</t>
  </si>
  <si>
    <t>B9600PCY</t>
  </si>
  <si>
    <t>B9641PCY</t>
  </si>
  <si>
    <t>B9598PCY</t>
  </si>
  <si>
    <t>B9639PCY</t>
  </si>
  <si>
    <t>B9643PCY</t>
  </si>
  <si>
    <t>B9637PCY</t>
  </si>
  <si>
    <t>B9561PCY</t>
  </si>
  <si>
    <t>B9635PCY</t>
  </si>
  <si>
    <t>B9567PCY</t>
  </si>
  <si>
    <t>B9603PCY</t>
  </si>
  <si>
    <t>B9548PCY</t>
  </si>
  <si>
    <t>H1234HX</t>
  </si>
  <si>
    <t>B9769PCY =&gt; 2024</t>
  </si>
  <si>
    <t>B9769PCY</t>
  </si>
  <si>
    <t>a.*,</t>
  </si>
  <si>
    <t>) a</t>
  </si>
  <si>
    <t>on b.PLAT_NO like '%' + a.PLAT_NO + '%'</t>
  </si>
  <si>
    <t>BUILT_YEAR</t>
  </si>
  <si>
    <t>ASSET_CODE</t>
  </si>
  <si>
    <t>2001.AST.2406.00024</t>
  </si>
  <si>
    <t>2008.AST.2406.00025</t>
  </si>
  <si>
    <t>2008.AST.2406.00027</t>
  </si>
  <si>
    <t>2008.AST.2406.00024</t>
  </si>
  <si>
    <t>2008.AST.2406.00023</t>
  </si>
  <si>
    <t>2008.AST.2406.00026</t>
  </si>
  <si>
    <t>2008.AST.2406.00022</t>
  </si>
  <si>
    <t>2008.AST.2406.00021</t>
  </si>
  <si>
    <t>2008.AST.2406.00028</t>
  </si>
  <si>
    <t>2010.AST.2406.00020</t>
  </si>
  <si>
    <t>AB1785XY (NOPOL SEME</t>
  </si>
  <si>
    <t>2010.AST.2406.00042</t>
  </si>
  <si>
    <t>AB1317XX (NOPOL SEME</t>
  </si>
  <si>
    <t>2010.AST.2406.00017</t>
  </si>
  <si>
    <t>AB1064YX (NOPOL SEME</t>
  </si>
  <si>
    <t>2001.AST.2406.00031</t>
  </si>
  <si>
    <t>2001.AST.2406.00028</t>
  </si>
  <si>
    <t>2001.AST.2406.00026</t>
  </si>
  <si>
    <t>2001.AST.2406.00044</t>
  </si>
  <si>
    <t>2001.AST.2406.00043</t>
  </si>
  <si>
    <t>2001.AST.2406.00042</t>
  </si>
  <si>
    <t>2001.AST.2406.00041</t>
  </si>
  <si>
    <t>2001.AST.2406.00040</t>
  </si>
  <si>
    <t>2001.AST.2406.00036</t>
  </si>
  <si>
    <t>2001.AST.2406.00034</t>
  </si>
  <si>
    <t>2001.AST.2406.00032</t>
  </si>
  <si>
    <t>2001.AST.2406.00012</t>
  </si>
  <si>
    <t>2001.AST.2406.00013</t>
  </si>
  <si>
    <t>2001.AST.2406.00017</t>
  </si>
  <si>
    <t>2001.AST.2406.00022</t>
  </si>
  <si>
    <t>2001.AST.2406.00023</t>
  </si>
  <si>
    <t>2001.AST.2406.00019</t>
  </si>
  <si>
    <t>2001.AST.2406.00015</t>
  </si>
  <si>
    <t>2001.AST.2406.00008</t>
  </si>
  <si>
    <t>2001.AST.2406.00018</t>
  </si>
  <si>
    <t>2001.AST.2406.00021</t>
  </si>
  <si>
    <t>2001.AST.2406.00020</t>
  </si>
  <si>
    <t>2001.AST.2406.00016</t>
  </si>
  <si>
    <t>2001.AST.2406.00014</t>
  </si>
  <si>
    <t>2001.AST.2406.00011</t>
  </si>
  <si>
    <t>2001.AST.2406.00010</t>
  </si>
  <si>
    <t>2001.AST.2406.00009</t>
  </si>
  <si>
    <t>2001.AST.2406.00027</t>
  </si>
  <si>
    <t>2001.AST.2406.00029</t>
  </si>
  <si>
    <t>2001.AST.2406.00025</t>
  </si>
  <si>
    <t>2001.AST.2406.00033</t>
  </si>
  <si>
    <t>2001.AST.2406.00035</t>
  </si>
  <si>
    <t>2010.AST.2406.00021</t>
  </si>
  <si>
    <t>2023</t>
  </si>
  <si>
    <t>b.ASSET_CODE, b.PLAT_NO, b.BUILT_YEAR,</t>
  </si>
  <si>
    <t>35.191.11.183</t>
  </si>
  <si>
    <t>2024-06-26 16:35:13</t>
  </si>
  <si>
    <t>2024-06-24 11:41:14</t>
  </si>
  <si>
    <t>2024-06-24 15:21:34</t>
  </si>
  <si>
    <t>2024-06-24 11:27:54</t>
  </si>
  <si>
    <t>2024-06-24 11:20:35</t>
  </si>
  <si>
    <t>2024-06-24 15:14:55</t>
  </si>
  <si>
    <t>2024-06-24 11:13:15</t>
  </si>
  <si>
    <t>2024-06-24 11:08:25</t>
  </si>
  <si>
    <t>2024-06-26 09:54:47</t>
  </si>
  <si>
    <t>2024-06-25 15:53:24</t>
  </si>
  <si>
    <t>2024-06-26 20:03:54</t>
  </si>
  <si>
    <t>2024-06-25 08:34:04</t>
  </si>
  <si>
    <t>2024-06-26 20:48:04</t>
  </si>
  <si>
    <t>2024-06-26 20:06:34</t>
  </si>
  <si>
    <t>2024-06-26 19:21:53</t>
  </si>
  <si>
    <t>2024-06-27 20:33:46</t>
  </si>
  <si>
    <t>2024-06-27 20:22:57</t>
  </si>
  <si>
    <t>2024-06-27 20:15:36</t>
  </si>
  <si>
    <t>2024-06-27 20:06:37</t>
  </si>
  <si>
    <t>2024-06-27 15:36:05</t>
  </si>
  <si>
    <t>2024-07-15 17:47:02</t>
  </si>
  <si>
    <t>2024-07-23 16:38:47</t>
  </si>
  <si>
    <t>2024-07-19 09:16:07</t>
  </si>
  <si>
    <t>2024-06-26 15:05:23</t>
  </si>
  <si>
    <t>2024-06-26 15:12:04</t>
  </si>
  <si>
    <t>2024-06-26 15:28:04</t>
  </si>
  <si>
    <t>2024-06-26 15:49:54</t>
  </si>
  <si>
    <t>2024-06-26 16:23:13</t>
  </si>
  <si>
    <t>2024-06-26 15:35:07</t>
  </si>
  <si>
    <t>2024-06-26 15:20:03</t>
  </si>
  <si>
    <t>2024-06-26 14:11:53</t>
  </si>
  <si>
    <t>2024-06-26 15:30:43</t>
  </si>
  <si>
    <t>2024-06-26 15:48:27</t>
  </si>
  <si>
    <t>2024-06-26 15:39:24</t>
  </si>
  <si>
    <t>2024-06-26 15:24:44</t>
  </si>
  <si>
    <t>2024-06-26 15:15:24</t>
  </si>
  <si>
    <t>2024-06-26 14:48:04</t>
  </si>
  <si>
    <t>2024-06-26 14:29:54</t>
  </si>
  <si>
    <t>2024-06-26 14:18:33</t>
  </si>
  <si>
    <t>2024-06-26 20:01:53</t>
  </si>
  <si>
    <t>2024-06-26 20:10:34</t>
  </si>
  <si>
    <t>2024-06-26 18:22:33</t>
  </si>
  <si>
    <t>2024-06-27 14:21:45</t>
  </si>
  <si>
    <t>2024-07-15 16:48:37</t>
  </si>
  <si>
    <t>F-459211</t>
  </si>
  <si>
    <t>2024-07-23 16:46:47</t>
  </si>
  <si>
    <r>
      <rPr>
        <b/>
        <sz val="11"/>
        <color rgb="FFFF0000"/>
        <rFont val="Calibri"/>
        <family val="2"/>
        <scheme val="minor"/>
      </rPr>
      <t>20240724</t>
    </r>
    <r>
      <rPr>
        <b/>
        <sz val="11"/>
        <color rgb="FF0000FF"/>
        <rFont val="Calibri"/>
        <family val="2"/>
        <scheme val="minor"/>
      </rPr>
      <t>WED</t>
    </r>
  </si>
  <si>
    <r>
      <rPr>
        <b/>
        <sz val="11"/>
        <color rgb="FFFF0000"/>
        <rFont val="Calibri"/>
        <family val="2"/>
        <scheme val="minor"/>
      </rPr>
      <t>20240724</t>
    </r>
    <r>
      <rPr>
        <b/>
        <sz val="11"/>
        <color rgb="FF0000FF"/>
        <rFont val="Calibri"/>
        <family val="2"/>
        <scheme val="minor"/>
      </rPr>
      <t>WED</t>
    </r>
    <r>
      <rPr>
        <b/>
        <sz val="11"/>
        <color theme="1"/>
        <rFont val="Calibri"/>
        <family val="2"/>
        <scheme val="minor"/>
      </rPr>
      <t>-001</t>
    </r>
  </si>
  <si>
    <t>Sabilla Pravita Larrasati (Guest): pak, minta tlg jalanin sweep npwp yah pak</t>
  </si>
  <si>
    <t>sent on Friday, July 19, 2024 09:44</t>
  </si>
  <si>
    <t>0002142/4/08/03/2024</t>
  </si>
  <si>
    <t>MITSUBISHI MOTORS KRAMA YUDHA SALES INDONESIA</t>
  </si>
  <si>
    <t>0002425/4/08/06/2024</t>
  </si>
  <si>
    <t>MINDRAY MEDICAL INDONESIA</t>
  </si>
  <si>
    <t>Antonius Fedrik Yohanes Yahya: Selamat Pagi Pak Aryo Budi Dwi Prasetyo, Mohon di...</t>
  </si>
  <si>
    <t>sent on July 24, 2024 7:55 AM</t>
  </si>
  <si>
    <t>Polis tersebut merupakan polis migrasi,</t>
  </si>
  <si>
    <t>Namun kode asset yang dimasukan adalah kode asset yang statusnya adalah cancel</t>
  </si>
  <si>
    <r>
      <t xml:space="preserve">Revisi Fixed Asset untuk No Polis </t>
    </r>
    <r>
      <rPr>
        <b/>
        <sz val="11"/>
        <color theme="1"/>
        <rFont val="Calibri"/>
        <family val="2"/>
        <scheme val="minor"/>
      </rPr>
      <t>A0903640-3</t>
    </r>
  </si>
  <si>
    <t>A0903640-3</t>
  </si>
  <si>
    <r>
      <t xml:space="preserve">Kode Asset </t>
    </r>
    <r>
      <rPr>
        <b/>
        <sz val="11"/>
        <color theme="1"/>
        <rFont val="Calibri"/>
        <family val="2"/>
        <scheme val="minor"/>
      </rPr>
      <t>1000.MIG.0001.0001</t>
    </r>
  </si>
  <si>
    <t>1000.MIG.0001.0001</t>
  </si>
  <si>
    <r>
      <t xml:space="preserve">Kode Asset </t>
    </r>
    <r>
      <rPr>
        <b/>
        <sz val="11"/>
        <color theme="1"/>
        <rFont val="Calibri"/>
        <family val="2"/>
        <scheme val="minor"/>
      </rPr>
      <t>4120039324</t>
    </r>
  </si>
  <si>
    <t>4120039324</t>
  </si>
  <si>
    <t>B9952PCS</t>
  </si>
  <si>
    <t>Aryo Budi Dwikarso Prasetyo (Guest): Done ya Mbak Sori susah fokus baru mau anc...</t>
  </si>
  <si>
    <t>sent on Wednesday, July 24, 2024 08:33</t>
  </si>
  <si>
    <t>b.CODE, b.POLICY_CODE, b.FA_CODE,</t>
  </si>
  <si>
    <t>join IFINAMS.dbo.INSURANCE_POLICY_ASSET b</t>
  </si>
  <si>
    <t>on a.CODE = b.POLICY_CODE</t>
  </si>
  <si>
    <t>where a.POLICY_NO = 'A0903640-3';</t>
  </si>
  <si>
    <t>b.ASSET_CODE, b.TYPE_ITEM_NAME,</t>
  </si>
  <si>
    <t>b.PLAT_NO, b.CHASSIS_NO, b.ENGINE_NO,</t>
  </si>
  <si>
    <t>a.FISICAL_STATUS, a.RENTAL_STATUS</t>
  </si>
  <si>
    <t>where b.PLAT_NO like '%B9952PCS%';</t>
  </si>
  <si>
    <t>update IFINAMS.dbo.INSURANCE_POLICY_ASSET</t>
  </si>
  <si>
    <t>FA_CODE = '4120039324', -- 1000.MIG.0001.0001</t>
  </si>
  <si>
    <t>MOD_BY = 'Aryo Budi', -- A3996</t>
  </si>
  <si>
    <t>MOD_DATE = getdate(), -- 2024-07-18 14:11:20.440</t>
  </si>
  <si>
    <t>MOD_IP_ADDRESS = 'M-460597' -- 35.191.1.14</t>
  </si>
  <si>
    <t>where CODE = '2310.0014191000.MIG.0001.0001';</t>
  </si>
  <si>
    <t>Aryo Budi Dwi Prasetyo: Pak Anton, tiket 460597 --&gt; done ya Pak</t>
  </si>
  <si>
    <t>sent on July 24, 2024 9:16 AM</t>
  </si>
  <si>
    <t>Jeffira Meidita Afinnaya: Pagi pakkk, mau fu yang kemarin udah belum ya?</t>
  </si>
  <si>
    <t>sent on July 24, 2024 8:52 AM</t>
  </si>
  <si>
    <t>putri (Guest): Pagi pak Hermawan, Wawan  untuk issue 458838 dikarnakan ET sudah...</t>
  </si>
  <si>
    <t>sent on July 23, 2024 10:14 AM</t>
  </si>
  <si>
    <r>
      <rPr>
        <b/>
        <sz val="11"/>
        <color rgb="FFFF0000"/>
        <rFont val="Calibri"/>
        <family val="2"/>
        <scheme val="minor"/>
      </rPr>
      <t>20240724</t>
    </r>
    <r>
      <rPr>
        <b/>
        <sz val="11"/>
        <color rgb="FF0000FF"/>
        <rFont val="Calibri"/>
        <family val="2"/>
        <scheme val="minor"/>
      </rPr>
      <t>WED</t>
    </r>
    <r>
      <rPr>
        <b/>
        <sz val="11"/>
        <color theme="1"/>
        <rFont val="Calibri"/>
        <family val="2"/>
        <scheme val="minor"/>
      </rPr>
      <t>-002</t>
    </r>
  </si>
  <si>
    <r>
      <t>m-</t>
    </r>
    <r>
      <rPr>
        <b/>
        <sz val="11"/>
        <color theme="1"/>
        <rFont val="Calibri"/>
        <family val="2"/>
        <scheme val="minor"/>
      </rPr>
      <t>460990</t>
    </r>
  </si>
  <si>
    <t>Mengembalikan Aplikasi 0000618/4/08/01/2024 ke Qoutation karena perubahan harga karoseri. URGENT!</t>
  </si>
  <si>
    <r>
      <t>m-</t>
    </r>
    <r>
      <rPr>
        <b/>
        <sz val="11"/>
        <color theme="1"/>
        <rFont val="Calibri"/>
        <family val="2"/>
        <scheme val="minor"/>
      </rPr>
      <t>461226</t>
    </r>
  </si>
  <si>
    <t>Perubahan Tanggal New Invoice Date PT. ANUGERAH PRIMA SEJAHTERAH Agreement 0000223/4/10/07/2019</t>
  </si>
  <si>
    <r>
      <rPr>
        <b/>
        <sz val="11"/>
        <color rgb="FFFF0000"/>
        <rFont val="Calibri"/>
        <family val="2"/>
        <scheme val="minor"/>
      </rPr>
      <t>20240724</t>
    </r>
    <r>
      <rPr>
        <b/>
        <sz val="11"/>
        <color rgb="FF0000FF"/>
        <rFont val="Calibri"/>
        <family val="2"/>
        <scheme val="minor"/>
      </rPr>
      <t>WED</t>
    </r>
    <r>
      <rPr>
        <b/>
        <sz val="11"/>
        <color theme="1"/>
        <rFont val="Calibri"/>
        <family val="2"/>
        <scheme val="minor"/>
      </rPr>
      <t>-003</t>
    </r>
  </si>
  <si>
    <t>Aryo Budi Dwi Prasetyo: 460990</t>
  </si>
  <si>
    <t>sent on July 24, 2024 9:48 AM</t>
  </si>
  <si>
    <r>
      <rPr>
        <b/>
        <sz val="11"/>
        <color rgb="FFFF0000"/>
        <rFont val="Calibri"/>
        <family val="2"/>
        <scheme val="minor"/>
      </rPr>
      <t>20240724</t>
    </r>
    <r>
      <rPr>
        <b/>
        <sz val="11"/>
        <color rgb="FF0000FF"/>
        <rFont val="Calibri"/>
        <family val="2"/>
        <scheme val="minor"/>
      </rPr>
      <t>WED</t>
    </r>
    <r>
      <rPr>
        <b/>
        <sz val="11"/>
        <color theme="1"/>
        <rFont val="Calibri"/>
        <family val="2"/>
        <scheme val="minor"/>
      </rPr>
      <t>-004</t>
    </r>
  </si>
  <si>
    <t>putri (Guest): Pak Aryo Budi Dwi Prasetyo terkait tiket 461226 Terlampir untuk sc...</t>
  </si>
  <si>
    <t>sent on July 24, 2024 9:52 AM</t>
  </si>
  <si>
    <t>Aryo Budi Dwi Prasetyo: Bu Jeffira, berikut info dr IMS     Mohon bantuannya ...</t>
  </si>
  <si>
    <t>sent on July 24, 2024 9:47 AM</t>
  </si>
  <si>
    <t>Aryo Budi Dwi Prasetyo: Mbak putri (Guest), berikut respon user:  Ini tetap perlu ...</t>
  </si>
  <si>
    <t>sent on July 24, 2024 10:13 AM</t>
  </si>
  <si>
    <t>putri (Guest): Terkait tiket 460564 sudah done ya pak Aryo Budi Dwi Prasetyo Bole...</t>
  </si>
  <si>
    <t>sent on July 24, 2024 10:35 AM</t>
  </si>
  <si>
    <t>Aryo Budi Dwi Prasetyo: Mbak Shinta, tiket 460564 --&gt; Mengembalikan KAROSERI ya...</t>
  </si>
  <si>
    <t>sent on July 24, 2024 11:08 AM</t>
  </si>
  <si>
    <t>Aryo Budi Dwi Prasetyo: Sore Pak Anton., tiket 459211 --&gt; Revisi Years Untuk Pe...</t>
  </si>
  <si>
    <t>sent on July 23, 2024 5:00 PM</t>
  </si>
  <si>
    <r>
      <t>f-</t>
    </r>
    <r>
      <rPr>
        <b/>
        <sz val="11"/>
        <color theme="1"/>
        <rFont val="Calibri"/>
        <family val="2"/>
        <scheme val="minor"/>
      </rPr>
      <t>2323370</t>
    </r>
  </si>
  <si>
    <t>Pembulatan RV aplikasi 0002135/4/08/07/2024 (2)</t>
  </si>
  <si>
    <t>putri (Guest): Siang pak Aryo Budi Dwi Prasetyo mohon dibantu cancel untuk GRNnya...</t>
  </si>
  <si>
    <t>sent on July 24, 2024 11:43 AM</t>
  </si>
  <si>
    <t>Aryo Budi Dwi Prasetyo: Mbak Shinta, tiket 460990, mohon bantuan cancel GRN-nya du...</t>
  </si>
  <si>
    <t>sent on July 24, 2024 1:47 PM</t>
  </si>
  <si>
    <t>putri (Guest): Terkait tiket 458838 done ya pak Aryo Budi Dwi Prasetyo Evidence p...</t>
  </si>
  <si>
    <t>sent on July 24, 2024 1:24 PM</t>
  </si>
  <si>
    <t>script Myform 458838 (bukan script general).xlsx</t>
  </si>
  <si>
    <t>SELECT * FROM dbo.ET_MAIN WHERE CODE = '2001.OPLEM.2406.000006'</t>
  </si>
  <si>
    <t>SELECT STATUS,BILLING_AMOUNT,TOTAL_AMOUNT,* FROM dbo.ADDITIONAL_INVOICE_REQUEST WHERE REFF_CODE = '2001.OPLEM.2406.000006'</t>
  </si>
  <si>
    <t>SELECT 'BEFORE',* FROM dbo.ET_TRANSACTION WHERE ET_CODE = '2001.OPLEM.2406.000006' AND TRANSACTION_CODE = 'ET_INTERIM'</t>
  </si>
  <si>
    <t xml:space="preserve">BEGIN TRANSACTION </t>
  </si>
  <si>
    <t>UPDATE dbo.ET_MAIN</t>
  </si>
  <si>
    <t>SET ET_AMOUNT = 7574667.00</t>
  </si>
  <si>
    <t>,MOD_DATE = GETDATE()</t>
  </si>
  <si>
    <t>,MOD_BY = 'MTN_RAFFI'</t>
  </si>
  <si>
    <t>,MOD_IP_ADDRESS = 'MF 458838'</t>
  </si>
  <si>
    <t>WHERE CODE = '2001.OPLEM.2406.000006'</t>
  </si>
  <si>
    <t>UPDATE dbo.ET_TRANSACTION</t>
  </si>
  <si>
    <t>SET TRANSACTION_AMOUNT = 7574667.00</t>
  </si>
  <si>
    <t>,DISC_PCT = 0</t>
  </si>
  <si>
    <t>,DISC_AMOUNT = 0</t>
  </si>
  <si>
    <t>,TOTAL_AMOUNT = 7574667.00</t>
  </si>
  <si>
    <t>WHERE ET_CODE = '2001.OPLEM.2406.000006' AND TRANSACTION_CODE = 'ET_INTERIM'</t>
  </si>
  <si>
    <t>UPDATE ADDITIONAL_INVOICE_REQUEST</t>
  </si>
  <si>
    <t>SET BILLING_AMOUNT =  1893667.00</t>
  </si>
  <si>
    <t>,TOTAL_AMOUNT = 1893667.00</t>
  </si>
  <si>
    <t>WHERE REFF_CODE = '2001.OPLEM.2406.000006'</t>
  </si>
  <si>
    <t>INSERT INTO dbo.MTN_DATA_DSF_LOG</t>
  </si>
  <si>
    <t xml:space="preserve">    MAINTENANCE_NAME</t>
  </si>
  <si>
    <t xml:space="preserve">   ,REMARK</t>
  </si>
  <si>
    <t xml:space="preserve">   ,TABEL_UTAMA</t>
  </si>
  <si>
    <t xml:space="preserve">   ,REFF_1</t>
  </si>
  <si>
    <t xml:space="preserve">   ,REFF_2</t>
  </si>
  <si>
    <t xml:space="preserve">   ,REFF_3</t>
  </si>
  <si>
    <t xml:space="preserve">   ,CRE_DATE</t>
  </si>
  <si>
    <t xml:space="preserve">   ,CRE_BY</t>
  </si>
  <si>
    <t>VALUES</t>
  </si>
  <si>
    <t>(   'CHANGE AMOUNT ET'    -- MAINTENANCE_NAME - nvarchar(50)</t>
  </si>
  <si>
    <t xml:space="preserve">   ,'CHANGE DIKARNAKAN AMOUNTNYA PERBEDAAN ROUNDING, SECARA SYSTEM ROUNDING KEBAWAH(FLOOR) DAN USER ROUND BIASA'    -- REMARK - nvarchar(4000)</t>
  </si>
  <si>
    <t xml:space="preserve">   ,'ET_TRANSACTION'    -- TABEL_UTAMA - nvarchar(50)</t>
  </si>
  <si>
    <t xml:space="preserve">   ,'0001381.4.01.06.2023'    -- REFF_1 - nvarchar(50)</t>
  </si>
  <si>
    <t xml:space="preserve">   ,'2001.OPLEM.2406.000006'    -- REFF_2 - nvarchar(50)</t>
  </si>
  <si>
    <t xml:space="preserve">   ,NULL    -- REFF_3 - nvarchar(50)</t>
  </si>
  <si>
    <t xml:space="preserve">   ,'2024-07-24'    -- CRE_DATE - datetime</t>
  </si>
  <si>
    <t xml:space="preserve">   ,'MTN_RAFFI'    -- CRE_BY - nvarchar(250)</t>
  </si>
  <si>
    <t xml:space="preserve">    )</t>
  </si>
  <si>
    <t>SELECT 'AFTER',* FROM dbo.ET_TRANSACTION WHERE ET_CODE = '2001.OPLEM.2406.000006' AND TRANSACTION_CODE = 'ET_INTERIM'</t>
  </si>
  <si>
    <t xml:space="preserve">ROLLBACK TRANSACTION </t>
  </si>
  <si>
    <t>Aryo Budi Dwi Prasetyo: Bu Jeffira, tiket 458838 ini --&gt; done ya Bu</t>
  </si>
  <si>
    <t>sent on July 24, 2024 2:02 PM</t>
  </si>
  <si>
    <t>Syafira Vibianti: sore pak Aryo</t>
  </si>
  <si>
    <t>sent on Wednesday, July 24, 2024 13:58</t>
  </si>
  <si>
    <t>Aryo Budi Dwi Prasetyo: Mbak putri (Guest), mohon informasinya utk tiket 460652 ya...</t>
  </si>
  <si>
    <t>sent on July 24, 2024 2:06 PM</t>
  </si>
  <si>
    <t>Aryo Budi Dwikarso Prasetyo (Guest): Info dr IMS --&gt; on progress ya Bu</t>
  </si>
  <si>
    <t>sent on Wednesday, July 24, 2024 14:15</t>
  </si>
  <si>
    <r>
      <rPr>
        <b/>
        <sz val="11"/>
        <color rgb="FFFF0000"/>
        <rFont val="Calibri"/>
        <family val="2"/>
        <scheme val="minor"/>
      </rPr>
      <t>20240724</t>
    </r>
    <r>
      <rPr>
        <b/>
        <sz val="11"/>
        <color rgb="FF0000FF"/>
        <rFont val="Calibri"/>
        <family val="2"/>
        <scheme val="minor"/>
      </rPr>
      <t>WED</t>
    </r>
    <r>
      <rPr>
        <b/>
        <sz val="11"/>
        <color theme="1"/>
        <rFont val="Calibri"/>
        <family val="2"/>
        <scheme val="minor"/>
      </rPr>
      <t>-005</t>
    </r>
  </si>
  <si>
    <t>Hapus Status Reserved B9987PCR</t>
  </si>
  <si>
    <r>
      <rPr>
        <b/>
        <sz val="11"/>
        <color rgb="FFFF0000"/>
        <rFont val="Calibri"/>
        <family val="2"/>
        <scheme val="minor"/>
      </rPr>
      <t>20240724</t>
    </r>
    <r>
      <rPr>
        <b/>
        <sz val="11"/>
        <color rgb="FF0000FF"/>
        <rFont val="Calibri"/>
        <family val="2"/>
        <scheme val="minor"/>
      </rPr>
      <t>WED</t>
    </r>
    <r>
      <rPr>
        <b/>
        <sz val="11"/>
        <color theme="1"/>
        <rFont val="Calibri"/>
        <family val="2"/>
        <scheme val="minor"/>
      </rPr>
      <t>-006</t>
    </r>
  </si>
  <si>
    <t>Update Agreement No</t>
  </si>
  <si>
    <t>Aryo Budi Dwi Prasetyo: Maaf Mbak putri (Guest), user minta kalo bisa selesai hr i...</t>
  </si>
  <si>
    <t>sent on July 24, 2024 2:42 PM</t>
  </si>
  <si>
    <t>Aryo Budi Dwikarso Prasetyo (Guest): Bu Syafira, mohon bantuannya return realizati...</t>
  </si>
  <si>
    <t>sent on Wednesday, July 24, 2024 15:08</t>
  </si>
  <si>
    <t>a.MOD_BY, A.MOD_DATE, A.MOD_IP_ADDRESS</t>
  </si>
  <si>
    <t>where a.APPLICATION_NO = replace('0002135/4/08/07/2024', '/', '.')</t>
  </si>
  <si>
    <t>--ASSET_RV_PCT = 63, -- 59</t>
  </si>
  <si>
    <t>ASSET_RV_AMOUNT = 303024000, -- 303024003.93</t>
  </si>
  <si>
    <t>MOD_DATE = getdate(), -- 2024-07-11 14:34:02.360</t>
  </si>
  <si>
    <t>MOD_IP_ADDRESS = 'F-2323370' -- 35.191.11.168 | 35.191.40.37</t>
  </si>
  <si>
    <t>where APPLICATION_NO = replace('0002135/4/08/07/2024', '/', '.');</t>
  </si>
  <si>
    <t>Claudia Pricillia T: selamat siang pak aryo</t>
  </si>
  <si>
    <t>sent on Wednesday, July 24, 2024 10:59</t>
  </si>
  <si>
    <t>60101551400800</t>
  </si>
  <si>
    <t>| 60.101.551.4-008.00</t>
  </si>
  <si>
    <t>Sabilla Pravita Larrasati (Guest): aplikasi 0001287/4/08/03/2024   Before No Agr...</t>
  </si>
  <si>
    <t>sent on Wednesday, July 24, 2024 14:31</t>
  </si>
  <si>
    <t>0002633/4/08/07/2024</t>
  </si>
  <si>
    <t>0002542/4/08/06/2024</t>
  </si>
  <si>
    <t>select a.CODE, a.APPLICATION_NO,</t>
  </si>
  <si>
    <t>where a.APPLICATION_NO = replace('0001287/4/08/03/2024', '/', '.')</t>
  </si>
  <si>
    <t>AGREEMENT_NO = replace('0002542/4/08/06/2024', '/', '.'), -- 0002633.4.08.07.2024</t>
  </si>
  <si>
    <t>AGREEMENT_EXTERNAL_NO = '0002542/4/08/06/2024', -- 0002633/4/08/07/2024</t>
  </si>
  <si>
    <t>MOD_BY = 'Aryo Budi',</t>
  </si>
  <si>
    <t>MOD_DATE = getdate() -- 2024-07-24 11:44:35.803</t>
  </si>
  <si>
    <t>--MOD_IP_ADDRESS = '' -- 163.53.185.26</t>
  </si>
  <si>
    <t>where APPLICATION_NO = replace('0001287/4/08/03/2024', '/', '.')</t>
  </si>
  <si>
    <t>sent on Wednesday, July 24, 2024 16:41</t>
  </si>
  <si>
    <t>Aryo Budi Dwi Prasetyo: Mas Raffi (Guest), info dr user sdh di-cancel ya</t>
  </si>
  <si>
    <t>sent on July 24, 2024 4:46 PM</t>
  </si>
  <si>
    <t>Aryo Budi Dwikarso Prasetyo (Guest): Maaf br respon, ya Bu dr procurement</t>
  </si>
  <si>
    <t>sent on Wednesday, July 24, 2024 16:52</t>
  </si>
  <si>
    <r>
      <rPr>
        <b/>
        <sz val="11"/>
        <color rgb="FFFF0000"/>
        <rFont val="Calibri"/>
        <family val="2"/>
        <scheme val="minor"/>
      </rPr>
      <t>20240725</t>
    </r>
    <r>
      <rPr>
        <b/>
        <sz val="11"/>
        <color rgb="FF0000FF"/>
        <rFont val="Calibri"/>
        <family val="2"/>
        <scheme val="minor"/>
      </rPr>
      <t>THU</t>
    </r>
  </si>
  <si>
    <r>
      <t>where b.PLAT_NO in ('</t>
    </r>
    <r>
      <rPr>
        <b/>
        <sz val="11"/>
        <color theme="1"/>
        <rFont val="Consolas"/>
        <family val="3"/>
      </rPr>
      <t>B9987PCR</t>
    </r>
    <r>
      <rPr>
        <sz val="11"/>
        <color theme="1"/>
        <rFont val="Consolas"/>
        <family val="3"/>
      </rPr>
      <t>')</t>
    </r>
  </si>
  <si>
    <r>
      <t>where b.PLAT_NO in ('</t>
    </r>
    <r>
      <rPr>
        <b/>
        <sz val="11"/>
        <color theme="1"/>
        <rFont val="Consolas"/>
        <family val="3"/>
      </rPr>
      <t>B9987PCR</t>
    </r>
    <r>
      <rPr>
        <sz val="11"/>
        <color theme="1"/>
        <rFont val="Consolas"/>
        <family val="3"/>
      </rPr>
      <t>');</t>
    </r>
  </si>
  <si>
    <r>
      <t>where CODE = '</t>
    </r>
    <r>
      <rPr>
        <b/>
        <sz val="11"/>
        <color theme="1"/>
        <rFont val="Consolas"/>
        <family val="3"/>
      </rPr>
      <t>4120037671</t>
    </r>
    <r>
      <rPr>
        <sz val="11"/>
        <color theme="1"/>
        <rFont val="Consolas"/>
        <family val="3"/>
      </rPr>
      <t>';</t>
    </r>
  </si>
  <si>
    <r>
      <t xml:space="preserve">RENTAL_STATUS = </t>
    </r>
    <r>
      <rPr>
        <b/>
        <sz val="11"/>
        <color theme="1"/>
        <rFont val="Consolas"/>
        <family val="3"/>
      </rPr>
      <t>null</t>
    </r>
    <r>
      <rPr>
        <sz val="11"/>
        <color theme="1"/>
        <rFont val="Consolas"/>
        <family val="3"/>
      </rPr>
      <t>, -- RESERVED</t>
    </r>
  </si>
  <si>
    <r>
      <t xml:space="preserve">MOD_BY = </t>
    </r>
    <r>
      <rPr>
        <b/>
        <sz val="11"/>
        <color theme="1"/>
        <rFont val="Consolas"/>
        <family val="3"/>
      </rPr>
      <t>'Aryo Budi'</t>
    </r>
    <r>
      <rPr>
        <sz val="11"/>
        <color theme="1"/>
        <rFont val="Consolas"/>
        <family val="3"/>
      </rPr>
      <t>, -- EOM</t>
    </r>
  </si>
  <si>
    <r>
      <t xml:space="preserve">MOD_DATE = </t>
    </r>
    <r>
      <rPr>
        <b/>
        <sz val="11"/>
        <color theme="1"/>
        <rFont val="Consolas"/>
        <family val="3"/>
      </rPr>
      <t>getdate()</t>
    </r>
    <r>
      <rPr>
        <sz val="11"/>
        <color theme="1"/>
        <rFont val="Consolas"/>
        <family val="3"/>
      </rPr>
      <t xml:space="preserve"> -- 2024-06-30 22:55:52.177</t>
    </r>
  </si>
  <si>
    <t>RE: Hapus Status Reserved B9987PCR</t>
  </si>
  <si>
    <t>Dwiki Gunawan: Sianng pak Aryo, mau tanya soal tiket terlampir apakah sudah ada pr...</t>
  </si>
  <si>
    <t>sent on Thursday, July 25, 2024 10:42</t>
  </si>
  <si>
    <t>Amelya Putri Sakie: Pagi Pak</t>
  </si>
  <si>
    <t>sent on July 25, 2024 11:19 AM</t>
  </si>
  <si>
    <t>S-07177971M</t>
  </si>
  <si>
    <t>from IFINDOC.dbo.DOCUMENT_DETAIL y</t>
  </si>
  <si>
    <t>where y.DOC_NO = 'S-07177971M';</t>
  </si>
  <si>
    <t>update IFINDOC.dbo.DOCUMENT_DETAIL set DOC_NO = 'U-06972319M', DOC_NAME = 'PT VERDANCO ENGINEERING' where DOC_NO = 'S-07177972M';</t>
  </si>
  <si>
    <t>--script berikut untuk DM NEW INVOICE DATE</t>
  </si>
  <si>
    <t>--FYI untuk script dibawah sudah ada select before dan afternya</t>
  </si>
  <si>
    <t>20. FIXED script New Invoice Date.sql</t>
  </si>
  <si>
    <t>Mengubah tanggal new invoice date dikarenakan invoice sudah terkirim ke customer</t>
  </si>
  <si>
    <t>Tanggal New Invoice Date: 31 Juli 2024</t>
  </si>
  <si>
    <r>
      <t xml:space="preserve">Tanggal New Invoice Date: </t>
    </r>
    <r>
      <rPr>
        <b/>
        <sz val="11"/>
        <color theme="1"/>
        <rFont val="Calibri"/>
        <family val="2"/>
        <scheme val="minor"/>
      </rPr>
      <t>10 Juli 2024</t>
    </r>
  </si>
  <si>
    <r>
      <t xml:space="preserve">Mohon dapat diubah tanggal pada bagian New Invoice Date dari tanggal 31 Juli 2024 menjadi </t>
    </r>
    <r>
      <rPr>
        <b/>
        <sz val="11"/>
        <color theme="1"/>
        <rFont val="Calibri"/>
        <family val="2"/>
        <scheme val="minor"/>
      </rPr>
      <t>10 Juli 2024</t>
    </r>
  </si>
  <si>
    <r>
      <t xml:space="preserve">Perubahan Tanggal New Invoice Date PT. ANUGERAH PRIMA SEJAHTERAH No. Invoice </t>
    </r>
    <r>
      <rPr>
        <b/>
        <sz val="11"/>
        <color theme="1"/>
        <rFont val="Calibri"/>
        <family val="2"/>
        <scheme val="minor"/>
      </rPr>
      <t>16295/INV/2010/07/2024</t>
    </r>
  </si>
  <si>
    <t>16295/INV/2010/07/2024</t>
  </si>
  <si>
    <r>
      <t>EXEC IFINOPL.dbo.XSP_MTN_NEW_INVOICE_DATE @p_invoice_no = N'</t>
    </r>
    <r>
      <rPr>
        <b/>
        <sz val="11"/>
        <color theme="1"/>
        <rFont val="Consolas"/>
        <family val="3"/>
      </rPr>
      <t>16295/INV/2010/07/2024</t>
    </r>
    <r>
      <rPr>
        <sz val="11"/>
        <color theme="1"/>
        <rFont val="Consolas"/>
        <family val="3"/>
      </rPr>
      <t>'         -- nvarchar(50) isi dengan invoice no</t>
    </r>
  </si>
  <si>
    <t>2024-07-10</t>
  </si>
  <si>
    <r>
      <t xml:space="preserve">                                         ,@p_new_invoice_date = '</t>
    </r>
    <r>
      <rPr>
        <b/>
        <sz val="11"/>
        <color theme="1"/>
        <rFont val="Consolas"/>
        <family val="3"/>
      </rPr>
      <t>2024-07-10</t>
    </r>
    <r>
      <rPr>
        <sz val="11"/>
        <color theme="1"/>
        <rFont val="Consolas"/>
        <family val="3"/>
      </rPr>
      <t>'                -- datetime        isi dengan new invoice date yg sesuai</t>
    </r>
  </si>
  <si>
    <r>
      <t xml:space="preserve">                                         ,@p_mtn_remrk = N'</t>
    </r>
    <r>
      <rPr>
        <b/>
        <sz val="11"/>
        <color theme="1"/>
        <rFont val="Consolas"/>
        <family val="3"/>
      </rPr>
      <t>2024-07-04 menjadi 2024-07-10</t>
    </r>
    <r>
      <rPr>
        <sz val="11"/>
        <color theme="1"/>
        <rFont val="Consolas"/>
        <family val="3"/>
      </rPr>
      <t>'   -- nvarchar(4000) WAJIB diisi untuk remark perubahan date before dan afternya</t>
    </r>
  </si>
  <si>
    <r>
      <t xml:space="preserve">                                         ,@p_mod_by = N'M</t>
    </r>
    <r>
      <rPr>
        <b/>
        <sz val="11"/>
        <color theme="1"/>
        <rFont val="Consolas"/>
        <family val="3"/>
      </rPr>
      <t>TN_ARYO</t>
    </r>
    <r>
      <rPr>
        <sz val="11"/>
        <color theme="1"/>
        <rFont val="Consolas"/>
        <family val="3"/>
      </rPr>
      <t>'                          -- nvarchar(15) Wajib isi dengan nama BA yg maintenance</t>
    </r>
  </si>
  <si>
    <t>Aryo Budi Dwikarso Prasetyo (Guest): Pak Dwiki, tiket 461226 --&gt; Perubahan Tang...</t>
  </si>
  <si>
    <t>sent on Thursday, July 25, 2024 13:10</t>
  </si>
  <si>
    <t>Amelya Putri Sakie: eh bentar</t>
  </si>
  <si>
    <t>sent on July 25, 2024 1:44 PM</t>
  </si>
  <si>
    <t>b.DOCUMENT_TYPE,</t>
  </si>
  <si>
    <t>b.DOC_NO, b.DOC_NAME, d.PLAT_NO,</t>
  </si>
  <si>
    <t>from IFINDOC.dbo.DOCUMENT_MAIN a</t>
  </si>
  <si>
    <t>join IFINDOC.dbo.DOCUMENT_DETAIL b</t>
  </si>
  <si>
    <t>on a.CODE = b.DOCUMENT_CODE</t>
  </si>
  <si>
    <t>on a.ASSET_NO = c.CODE</t>
  </si>
  <si>
    <t>on c.CODE = d.ASSET_CODE</t>
  </si>
  <si>
    <t>where b.DOCUMENT_TYPE = 'BPKB'</t>
  </si>
  <si>
    <t>and d.PLAT_NO in (</t>
  </si>
  <si>
    <t>'DA8439HH',</t>
  </si>
  <si>
    <t>'DA8446HH',</t>
  </si>
  <si>
    <t>'DA8447HH'</t>
  </si>
  <si>
    <t>DOCUMENT_TYPE</t>
  </si>
  <si>
    <t>BPKB</t>
  </si>
  <si>
    <t>2023/12/16  08:33:11</t>
  </si>
  <si>
    <t>2023/12/16  08:37:06</t>
  </si>
  <si>
    <t>2023/12/16  08:38:07</t>
  </si>
  <si>
    <t>y.*</t>
  </si>
  <si>
    <t>select 'S-07178169M' DOC_NO_OLD, 'PT DIPO STAR FINANCE' DOCUMENT_NAME_OLD, 'DA8439HH' PLAT_NO, 'U-06972318M' DOC_NO_NEW, 'PT VERDANCO ENGINEERING' DOCUMENT_NAME_NEW union all</t>
  </si>
  <si>
    <t>select 'S-07178167M' DOC_NO_OLD, 'PT DIPO STAR FINANCE' DOCUMENT_NAME_OLD, 'DA8440HH' PLAT_NO, 'U-06972319M' DOC_NO_NEW, 'PT VERDANCO ENGINEERING' DOCUMENT_NAME_NEW union all</t>
  </si>
  <si>
    <t>select 'S-07178175M' DOC_NO_OLD, 'PT DIPO STAR FINANCE' DOCUMENT_NAME_OLD, 'DA8441HH' PLAT_NO, 'U-06972320M' DOC_NO_NEW, 'PT VERDANCO ENGINEERING' DOCUMENT_NAME_NEW union all</t>
  </si>
  <si>
    <t>select 'S-07178170M' DOC_NO_OLD, 'PT DIPO STAR FINANCE' DOCUMENT_NAME_OLD, 'DA8442HH' PLAT_NO, 'U-06972321M' DOC_NO_NEW, 'PT VERDANCO ENGINEERING' DOCUMENT_NAME_NEW union all</t>
  </si>
  <si>
    <t>select 'S-07178172M' DOC_NO_OLD, 'PT DIPO STAR FINANCE' DOCUMENT_NAME_OLD, 'DA8443HH' PLAT_NO, 'U-06972322M' DOC_NO_NEW, 'PT VERDANCO ENGINEERING' DOCUMENT_NAME_NEW union all</t>
  </si>
  <si>
    <t>select 'S-07178171M' DOC_NO_OLD, 'PT DIPO STAR FINANCE' DOCUMENT_NAME_OLD, 'DA8445HH' PLAT_NO, 'U-06972323M' DOC_NO_NEW, 'PT VERDANCO ENGINEERING' DOCUMENT_NAME_NEW union all</t>
  </si>
  <si>
    <t>select 'S-07178173M' DOC_NO_OLD, 'PT DIPO STAR FINANCE' DOCUMENT_NAME_OLD, 'DA8446HH' PLAT_NO, 'U-06972325M' DOC_NO_NEW, 'PT VERDANCO ENGINEERING' DOCUMENT_NAME_NEW union all</t>
  </si>
  <si>
    <t>select 'S-07178387M' DOC_NO_OLD, 'PT DIPO STAR FINANCE' DOCUMENT_NAME_OLD, 'DA8447HH' PLAT_NO, 'U-06972326M' DOC_NO_NEW, 'PT VERDANCO ENGINEERING' DOCUMENT_NAME_NEW union all</t>
  </si>
  <si>
    <t>select 'S-07177972M' DOC_NO_OLD, 'PT DIPO STAR FINANCE' DOCUMENT_NAME_OLD, 'DA8448HH' PLAT_NO, 'U-06972327M' DOC_NO_NEW, 'PT VERDANCO ENGINEERING' DOCUMENT_NAME_NEW union all</t>
  </si>
  <si>
    <t>select 'S-07178168M' DOC_NO_OLD, 'PT DIPO STAR FINANCE' DOCUMENT_NAME_OLD, 'DA8449HH' PLAT_NO, 'U-06972328M' DOC_NO_NEW, 'PT VERDANCO ENGINEERING' DOCUMENT_NAME_NEW union all</t>
  </si>
  <si>
    <t>select 'S-07177970M' DOC_NO_OLD, 'PT DIPO STAR FINANCE' DOCUMENT_NAME_OLD, 'DA8450HH' PLAT_NO, 'U-06972329M' DOC_NO_NEW, 'PT VERDANCO ENGINEERING' DOCUMENT_NAME_NEW union all</t>
  </si>
  <si>
    <t>select 'S-07177973M' DOC_NO_OLD, 'PT DIPO STAR FINANCE' DOCUMENT_NAME_OLD, 'DA8451HH' PLAT_NO, 'U-06972330M' DOC_NO_NEW, 'PT VERDANCO ENGINEERING' DOCUMENT_NAME_NEW union all</t>
  </si>
  <si>
    <t>select 'S-07178174M' DOC_NO_OLD, 'PT DIPO STAR FINANCE' DOCUMENT_NAME_OLD, 'DA8452HH' PLAT_NO, 'U-06972331M' DOC_NO_NEW, 'PT VERDANCO ENGINEERING' DOCUMENT_NAME_NEW</t>
  </si>
  <si>
    <t>select --top 10</t>
  </si>
  <si>
    <t>on x.PLAT_NO = y.PLAT_NO</t>
  </si>
  <si>
    <t>Amelya Putri Sakie: ini emg blm terupdate</t>
  </si>
  <si>
    <t>sent on July 25, 2024 2:18 PM</t>
  </si>
  <si>
    <t>DOC_NO_OLD</t>
  </si>
  <si>
    <t>DOCUMENT_NAME_OLD</t>
  </si>
  <si>
    <t>DOC_NO_NEW</t>
  </si>
  <si>
    <t>DOCUMENT_NAME_NEW</t>
  </si>
  <si>
    <t>PT DIPO STAR FINANCE</t>
  </si>
  <si>
    <t>2023-12-16 08:37:06</t>
  </si>
  <si>
    <t>DOCUMENT_CODE</t>
  </si>
  <si>
    <t>1000.DCM.2312.000045</t>
  </si>
  <si>
    <t>1000.DCM.2312.000041</t>
  </si>
  <si>
    <t>1000.DCM.2312.000033</t>
  </si>
  <si>
    <t>1000.DCM.2312.000035</t>
  </si>
  <si>
    <t>1000.DCM.2312.000051</t>
  </si>
  <si>
    <t>1000.DCM.2312.000055</t>
  </si>
  <si>
    <t>1000.DCM.2312.000047</t>
  </si>
  <si>
    <t>1000.DCM.2312.000039</t>
  </si>
  <si>
    <t>1000.DCM.2312.000029</t>
  </si>
  <si>
    <t>1000.DCM.2312.000031</t>
  </si>
  <si>
    <t>1000.DCM.2312.000049</t>
  </si>
  <si>
    <t>1000.DCM.2312.000053</t>
  </si>
  <si>
    <t>1000.DCM.2312.000037</t>
  </si>
  <si>
    <t>b.DOCUMENT_TYPE, b.DOCUMENT_CODE,</t>
  </si>
  <si>
    <t>BUILT_YEAR = '2016' -- 2014</t>
  </si>
  <si>
    <t>sent on July 25, 2024 2:50 PM</t>
  </si>
  <si>
    <t>Aurellia Edinata: sore pak, mau nanya terkait tiket ini https://myforms.dipostar.c...</t>
  </si>
  <si>
    <t>sent on July 25, 2024 3:24 PM</t>
  </si>
  <si>
    <t>Aryo Budi Dwi Prasetyo: Bu Aurellia, mohon maaf utk tahun ke-skip. Terima kasih a...</t>
  </si>
  <si>
    <r>
      <t>m-</t>
    </r>
    <r>
      <rPr>
        <b/>
        <sz val="11"/>
        <color theme="1"/>
        <rFont val="Calibri"/>
        <family val="2"/>
        <scheme val="minor"/>
      </rPr>
      <t>461771</t>
    </r>
  </si>
  <si>
    <t>Hermawan, Wawan: Pak Aryo Budi Dwi Prasetyo Untuk tiket 461771, nanti diubahnya d...</t>
  </si>
  <si>
    <t>sent on July 25, 2024 3:10 PM</t>
  </si>
  <si>
    <r>
      <rPr>
        <b/>
        <sz val="11"/>
        <color rgb="FFFF0000"/>
        <rFont val="Calibri"/>
        <family val="2"/>
        <scheme val="minor"/>
      </rPr>
      <t>20240725</t>
    </r>
    <r>
      <rPr>
        <b/>
        <sz val="11"/>
        <color rgb="FF0000FF"/>
        <rFont val="Calibri"/>
        <family val="2"/>
        <scheme val="minor"/>
      </rPr>
      <t>THU</t>
    </r>
    <r>
      <rPr>
        <b/>
        <sz val="11"/>
        <color theme="1"/>
        <rFont val="Calibri"/>
        <family val="2"/>
        <scheme val="minor"/>
      </rPr>
      <t>-005</t>
    </r>
  </si>
  <si>
    <t>Revisi Tahun Kendaraan Disystem IFIN untuk Pengajuan SPPA no 1000.AMSSM.2407.000028 &amp; 1000.AMSSM.2407.000030</t>
  </si>
  <si>
    <r>
      <rPr>
        <b/>
        <sz val="11"/>
        <color rgb="FFFF0000"/>
        <rFont val="Calibri"/>
        <family val="2"/>
        <scheme val="minor"/>
      </rPr>
      <t>20240725</t>
    </r>
    <r>
      <rPr>
        <b/>
        <sz val="11"/>
        <color rgb="FF0000FF"/>
        <rFont val="Calibri"/>
        <family val="2"/>
        <scheme val="minor"/>
      </rPr>
      <t>THU</t>
    </r>
    <r>
      <rPr>
        <b/>
        <sz val="11"/>
        <color theme="1"/>
        <rFont val="Calibri"/>
        <family val="2"/>
        <scheme val="minor"/>
      </rPr>
      <t>-006</t>
    </r>
  </si>
  <si>
    <r>
      <t>m-</t>
    </r>
    <r>
      <rPr>
        <b/>
        <sz val="11"/>
        <color theme="1"/>
        <rFont val="Calibri"/>
        <family val="2"/>
        <scheme val="minor"/>
      </rPr>
      <t>461902</t>
    </r>
  </si>
  <si>
    <r>
      <rPr>
        <b/>
        <sz val="11"/>
        <color rgb="FFFF0000"/>
        <rFont val="Calibri"/>
        <family val="2"/>
        <scheme val="minor"/>
      </rPr>
      <t>20240725</t>
    </r>
    <r>
      <rPr>
        <b/>
        <sz val="11"/>
        <color rgb="FF0000FF"/>
        <rFont val="Calibri"/>
        <family val="2"/>
        <scheme val="minor"/>
      </rPr>
      <t>THU</t>
    </r>
    <r>
      <rPr>
        <b/>
        <sz val="11"/>
        <color theme="1"/>
        <rFont val="Calibri"/>
        <family val="2"/>
        <scheme val="minor"/>
      </rPr>
      <t>-007</t>
    </r>
  </si>
  <si>
    <t>Finance - Cashier - Cashier Received Request</t>
  </si>
  <si>
    <t>sent on Thursday, July 25, 2024 15:57</t>
  </si>
  <si>
    <t>4120040009</t>
  </si>
  <si>
    <r>
      <t>where a.CODE in ('</t>
    </r>
    <r>
      <rPr>
        <b/>
        <sz val="11"/>
        <color theme="1"/>
        <rFont val="Consolas"/>
        <family val="3"/>
      </rPr>
      <t>4120040009</t>
    </r>
    <r>
      <rPr>
        <sz val="11"/>
        <color theme="1"/>
        <rFont val="Consolas"/>
        <family val="3"/>
      </rPr>
      <t>');</t>
    </r>
  </si>
  <si>
    <r>
      <t>where CODE = '</t>
    </r>
    <r>
      <rPr>
        <b/>
        <sz val="11"/>
        <color theme="1"/>
        <rFont val="Consolas"/>
        <family val="3"/>
      </rPr>
      <t>4120040009</t>
    </r>
    <r>
      <rPr>
        <sz val="11"/>
        <color theme="1"/>
        <rFont val="Consolas"/>
        <family val="3"/>
      </rPr>
      <t>';</t>
    </r>
  </si>
  <si>
    <t xml:space="preserve">Aryo Budi Dwikarso Prasetyo (Guest): Done ya Mbak   </t>
  </si>
  <si>
    <t>sent on Thursday, July 25, 2024 16:09</t>
  </si>
  <si>
    <r>
      <t xml:space="preserve">Nominal Cashier di Ifin Tidak Sesuai (Seharusnya </t>
    </r>
    <r>
      <rPr>
        <b/>
        <sz val="11"/>
        <color rgb="FFFF0000"/>
        <rFont val="Calibri"/>
        <family val="2"/>
        <scheme val="minor"/>
      </rPr>
      <t>Potong PPh</t>
    </r>
    <r>
      <rPr>
        <sz val="11"/>
        <color theme="1"/>
        <rFont val="Calibri"/>
        <family val="2"/>
        <scheme val="minor"/>
      </rPr>
      <t>) Sehingga Uang Masuk Tidak Bisa Diinput - PT. GUSTIAN PUTRA RAJA</t>
    </r>
  </si>
  <si>
    <r>
      <t xml:space="preserve">Agreement </t>
    </r>
    <r>
      <rPr>
        <b/>
        <sz val="11"/>
        <color theme="1"/>
        <rFont val="Calibri"/>
        <family val="2"/>
        <scheme val="minor"/>
      </rPr>
      <t>0000168/4/04/01/2023</t>
    </r>
    <r>
      <rPr>
        <sz val="11"/>
        <color theme="1"/>
        <rFont val="Calibri"/>
        <family val="2"/>
        <scheme val="minor"/>
      </rPr>
      <t xml:space="preserve"> Client PT. GUSTIAN PUTRA RAJA = 60.606.000</t>
    </r>
  </si>
  <si>
    <r>
      <t xml:space="preserve">Agreement </t>
    </r>
    <r>
      <rPr>
        <b/>
        <sz val="11"/>
        <color theme="1"/>
        <rFont val="Calibri"/>
        <family val="2"/>
        <scheme val="minor"/>
      </rPr>
      <t>0000168/4/04/01/2023</t>
    </r>
    <r>
      <rPr>
        <sz val="11"/>
        <color theme="1"/>
        <rFont val="Calibri"/>
        <family val="2"/>
        <scheme val="minor"/>
      </rPr>
      <t xml:space="preserve"> Client PT. GUSTIAN PUTRA RAJA = </t>
    </r>
    <r>
      <rPr>
        <b/>
        <sz val="11"/>
        <color rgb="FFFF0000"/>
        <rFont val="Calibri"/>
        <family val="2"/>
        <scheme val="minor"/>
      </rPr>
      <t>59.514.000</t>
    </r>
  </si>
  <si>
    <t>13078/INV/2004/06/2024</t>
  </si>
  <si>
    <t>15949/INV/2004/07/2024</t>
  </si>
  <si>
    <t>13078.INV.2004.06.2024</t>
  </si>
  <si>
    <t>15949.INV.2004.07.2024</t>
  </si>
  <si>
    <t>Aryo Budi Dwikarso Prasetyo (Guest): Bu Della, tiket 461902 --&gt; Nominal Cashier...</t>
  </si>
  <si>
    <t>sent on Thursday, July 25, 2024 16:20</t>
  </si>
  <si>
    <r>
      <rPr>
        <b/>
        <sz val="11"/>
        <color rgb="FFFF0000"/>
        <rFont val="Calibri"/>
        <family val="2"/>
        <scheme val="minor"/>
      </rPr>
      <t>20240726</t>
    </r>
    <r>
      <rPr>
        <b/>
        <sz val="11"/>
        <color rgb="FF0000FF"/>
        <rFont val="Calibri"/>
        <family val="2"/>
        <scheme val="minor"/>
      </rPr>
      <t>FRI</t>
    </r>
  </si>
  <si>
    <t>Karena untuk untuk unit - unit baru untuk yearsnya belum tercantum diifin,</t>
  </si>
  <si>
    <t>Dan diperlukan data maintance supaya bisa muncul</t>
  </si>
  <si>
    <t>B9052FXZ =&gt; Kosong</t>
  </si>
  <si>
    <t>B9055FXZ=&gt; Kosong</t>
  </si>
  <si>
    <t>B9053FXZ=&gt; Kosong</t>
  </si>
  <si>
    <t>B9094FXZ=&gt; Kosong</t>
  </si>
  <si>
    <t>B9095FXZ=&gt; Kosong</t>
  </si>
  <si>
    <t>B9096FXZ=&gt; Kosong</t>
  </si>
  <si>
    <t>B9097FXZ=&gt; Kosong</t>
  </si>
  <si>
    <t>B9054FXZ=&gt; Kosong</t>
  </si>
  <si>
    <t>B9056FXZ=&gt; Kosong</t>
  </si>
  <si>
    <t>L1826CAX =&gt; Kosong</t>
  </si>
  <si>
    <t>B2920PZX =&gt; Kosong</t>
  </si>
  <si>
    <t>B9127PCZ =&gt; Kosong</t>
  </si>
  <si>
    <t>B1782PJV =&gt; Kosong</t>
  </si>
  <si>
    <t>B9404PBG=&gt; Kosong</t>
  </si>
  <si>
    <t>B9432PBG=&gt; Kosong</t>
  </si>
  <si>
    <t>B9569PCY=&gt; Kosong</t>
  </si>
  <si>
    <t>B9518PCY=&gt; Kosong</t>
  </si>
  <si>
    <t>B2231PIE=&gt; Kosong</t>
  </si>
  <si>
    <t>B9750PCY=&gt; Kosong</t>
  </si>
  <si>
    <t>B9748PCY=&gt; Kosong</t>
  </si>
  <si>
    <t>B2139PID =&gt; Kosong</t>
  </si>
  <si>
    <t>B9151FXZ =&gt; Kosong</t>
  </si>
  <si>
    <t>B1282AZQ =&gt; kosong</t>
  </si>
  <si>
    <t>B9765PCY =&gt; Kosong</t>
  </si>
  <si>
    <t>B9052FXZ =&gt; 2023</t>
  </si>
  <si>
    <t>B9055FXZ=&gt; 2023</t>
  </si>
  <si>
    <t>B9053FXZ=&gt; 2024</t>
  </si>
  <si>
    <t>B9094FXZ=&gt; 2023</t>
  </si>
  <si>
    <t>B9095FXZ=&gt; 2023</t>
  </si>
  <si>
    <t>B9096FXZ=&gt; 2023</t>
  </si>
  <si>
    <t>B9097FXZ=&gt; 2023</t>
  </si>
  <si>
    <t>B9054FXZ=&gt; 2024</t>
  </si>
  <si>
    <t>B9056FXZ=&gt; 2023</t>
  </si>
  <si>
    <t>L1826CAX =&gt; 2024</t>
  </si>
  <si>
    <t>B2920PZX =&gt; 2024</t>
  </si>
  <si>
    <t>B9127PCZ =&gt; 2024</t>
  </si>
  <si>
    <t>B1782PJV =&gt; 2024</t>
  </si>
  <si>
    <t>B9404PBG=&gt; 2024</t>
  </si>
  <si>
    <t>B9432PBG=&gt; 2024</t>
  </si>
  <si>
    <t>B9569PCY=&gt; 2023</t>
  </si>
  <si>
    <t>B9518PCY=&gt; 2023</t>
  </si>
  <si>
    <t>B2231PIE=&gt; 2024</t>
  </si>
  <si>
    <t>B9750PCY=&gt; 2024</t>
  </si>
  <si>
    <t>B9748PCY=&gt; 2023</t>
  </si>
  <si>
    <t>B2139PID =&gt; 2024</t>
  </si>
  <si>
    <t>B9151FXZ =&gt; 2024</t>
  </si>
  <si>
    <t>B1282AZQ =&gt; 2024</t>
  </si>
  <si>
    <t>B9765PCY =&gt; 2024</t>
  </si>
  <si>
    <t>B9052FXZ</t>
  </si>
  <si>
    <t>B9055FXZ</t>
  </si>
  <si>
    <t>B9053FXZ</t>
  </si>
  <si>
    <t>B9094FXZ</t>
  </si>
  <si>
    <t>B9095FXZ</t>
  </si>
  <si>
    <t>B9096FXZ</t>
  </si>
  <si>
    <t>B9097FXZ</t>
  </si>
  <si>
    <t>B9054FXZ</t>
  </si>
  <si>
    <t>B9056FXZ</t>
  </si>
  <si>
    <t>L1826CAX</t>
  </si>
  <si>
    <t>B9127PCZ</t>
  </si>
  <si>
    <t>B1782PJV</t>
  </si>
  <si>
    <t>B9404PBG</t>
  </si>
  <si>
    <t>B9432PBG</t>
  </si>
  <si>
    <t>B9569PCY</t>
  </si>
  <si>
    <t>B9518PCY</t>
  </si>
  <si>
    <t>B2231PIE</t>
  </si>
  <si>
    <t>B9750PCY</t>
  </si>
  <si>
    <t>B9748PCY</t>
  </si>
  <si>
    <t>B2139PID</t>
  </si>
  <si>
    <t>B9151FXZ</t>
  </si>
  <si>
    <t>B1282AZQ</t>
  </si>
  <si>
    <t>B9765PCY</t>
  </si>
  <si>
    <r>
      <t xml:space="preserve">left join </t>
    </r>
    <r>
      <rPr>
        <b/>
        <sz val="11"/>
        <color theme="1"/>
        <rFont val="Consolas"/>
        <family val="3"/>
      </rPr>
      <t>IFINAMS</t>
    </r>
    <r>
      <rPr>
        <sz val="11"/>
        <color theme="1"/>
        <rFont val="Consolas"/>
        <family val="3"/>
      </rPr>
      <t>.dbo.</t>
    </r>
    <r>
      <rPr>
        <b/>
        <sz val="11"/>
        <color rgb="FFFF0000"/>
        <rFont val="Consolas"/>
        <family val="3"/>
      </rPr>
      <t>ASSET_VEHICLE</t>
    </r>
    <r>
      <rPr>
        <sz val="11"/>
        <color theme="1"/>
        <rFont val="Consolas"/>
        <family val="3"/>
      </rPr>
      <t xml:space="preserve"> b</t>
    </r>
  </si>
  <si>
    <t>order by a.PLAT_NO;</t>
  </si>
  <si>
    <r>
      <t>on b.PLAT_NO like '</t>
    </r>
    <r>
      <rPr>
        <b/>
        <sz val="11"/>
        <color theme="1"/>
        <rFont val="Consolas"/>
        <family val="3"/>
      </rPr>
      <t>%</t>
    </r>
    <r>
      <rPr>
        <sz val="11"/>
        <color theme="1"/>
        <rFont val="Consolas"/>
        <family val="3"/>
      </rPr>
      <t>' + a.PLAT_NO + '</t>
    </r>
    <r>
      <rPr>
        <b/>
        <sz val="11"/>
        <color theme="1"/>
        <rFont val="Consolas"/>
        <family val="3"/>
      </rPr>
      <t>%</t>
    </r>
    <r>
      <rPr>
        <sz val="11"/>
        <color theme="1"/>
        <rFont val="Consolas"/>
        <family val="3"/>
      </rPr>
      <t>'</t>
    </r>
  </si>
  <si>
    <t>2008.AST.2407.00047</t>
  </si>
  <si>
    <t>B1282AZQ NOPOL SEMEN</t>
  </si>
  <si>
    <t>2010.AST.2407.00056</t>
  </si>
  <si>
    <t>2010.AST.2407.00060</t>
  </si>
  <si>
    <t>2010.AST.2407.00058</t>
  </si>
  <si>
    <t>2008.AST.2407.00039</t>
  </si>
  <si>
    <t>2038.AST.2405.00043</t>
  </si>
  <si>
    <t>2008.AST.2407.00036</t>
  </si>
  <si>
    <t>2008.AST.2407.00041</t>
  </si>
  <si>
    <t>2008.AST.2407.00042</t>
  </si>
  <si>
    <t>2008.AST.2407.00034</t>
  </si>
  <si>
    <t>2008.AST.2407.00040</t>
  </si>
  <si>
    <t>2008.AST.2407.00043</t>
  </si>
  <si>
    <t>2008.AST.2407.00044</t>
  </si>
  <si>
    <t>2008.AST.2407.00045</t>
  </si>
  <si>
    <t>2008.AST.2407.00046</t>
  </si>
  <si>
    <t>2001.AST.2407.00006</t>
  </si>
  <si>
    <t>2008.AST.2407.00048</t>
  </si>
  <si>
    <t>2010.AST.2407.00049</t>
  </si>
  <si>
    <t>2010.AST.2407.00038</t>
  </si>
  <si>
    <t>xB9432PBGx</t>
  </si>
  <si>
    <t>MTN_RAFFY</t>
  </si>
  <si>
    <t>ISSUE_GRN</t>
  </si>
  <si>
    <t>2010.AST.2407.00050</t>
  </si>
  <si>
    <t>2001.AST.2407.00008</t>
  </si>
  <si>
    <t>2001.AST.2407.00009</t>
  </si>
  <si>
    <t>2001.AST.2407.00012</t>
  </si>
  <si>
    <t>2001.AST.2407.00010</t>
  </si>
  <si>
    <t>2001.AST.2407.00011</t>
  </si>
  <si>
    <t>2038.AST.2407.00001</t>
  </si>
  <si>
    <t>2024-07-24 09:04:06</t>
  </si>
  <si>
    <t>2024-07-19 14:15:06</t>
  </si>
  <si>
    <t>2024-07-25 14:43:44</t>
  </si>
  <si>
    <t>2024-07-24 09:39:55</t>
  </si>
  <si>
    <t>2024-07-23 13:29:54</t>
  </si>
  <si>
    <t>2024-05-21 15:58:48</t>
  </si>
  <si>
    <t>2024-07-22 16:29:33</t>
  </si>
  <si>
    <t>2024-07-23 14:45:44</t>
  </si>
  <si>
    <t>2024-07-23 15:28:36</t>
  </si>
  <si>
    <t>2024-07-16 14:50:55</t>
  </si>
  <si>
    <t>2024-07-23 13:37:37</t>
  </si>
  <si>
    <t>2024-07-23 17:15:34</t>
  </si>
  <si>
    <t>2024-07-19 16:06:53</t>
  </si>
  <si>
    <t>2024-07-24 10:55:16</t>
  </si>
  <si>
    <t>2024-07-19 10:14:26</t>
  </si>
  <si>
    <t>2024-07-19 12:58:00</t>
  </si>
  <si>
    <t>2024-07-19 14:09:02</t>
  </si>
  <si>
    <t>2024-07-23 11:20:14</t>
  </si>
  <si>
    <t>2024-07-23 13:50:16</t>
  </si>
  <si>
    <t>2024-07-22 16:00:14</t>
  </si>
  <si>
    <t>M-461771</t>
  </si>
  <si>
    <t>2024-07-26 09:38:27</t>
  </si>
  <si>
    <t>2024-07-26 09:38:26</t>
  </si>
  <si>
    <r>
      <rPr>
        <b/>
        <sz val="11"/>
        <color rgb="FFFF0000"/>
        <rFont val="Calibri"/>
        <family val="2"/>
        <scheme val="minor"/>
      </rPr>
      <t>20240726</t>
    </r>
    <r>
      <rPr>
        <b/>
        <sz val="11"/>
        <color rgb="FF0000FF"/>
        <rFont val="Calibri"/>
        <family val="2"/>
        <scheme val="minor"/>
      </rPr>
      <t>FRI</t>
    </r>
    <r>
      <rPr>
        <b/>
        <sz val="11"/>
        <color theme="1"/>
        <rFont val="Calibri"/>
        <family val="2"/>
        <scheme val="minor"/>
      </rPr>
      <t>-003</t>
    </r>
  </si>
  <si>
    <t>Syafira Vibianti: mas Aryo sbb</t>
  </si>
  <si>
    <t>sent on Friday, July 26, 2024 09:25</t>
  </si>
  <si>
    <t>0001936/4/08/06/2024</t>
  </si>
  <si>
    <t>0001940/4/08/06/2024</t>
  </si>
  <si>
    <t>Aryo Budi Dwikarso Prasetyo (Guest): Bu Syafira, sy cek realization-nya blm di-ret...</t>
  </si>
  <si>
    <t>sent on Friday, July 26, 2024 11:15</t>
  </si>
  <si>
    <t>Sandro Unedo Hutasoit: Selamat pagi Pak Aryo</t>
  </si>
  <si>
    <t>sent on Friday, July 26, 2024 10:00</t>
  </si>
  <si>
    <r>
      <rPr>
        <b/>
        <sz val="11"/>
        <color rgb="FFFF0000"/>
        <rFont val="Calibri"/>
        <family val="2"/>
        <scheme val="minor"/>
      </rPr>
      <t>20240729</t>
    </r>
    <r>
      <rPr>
        <b/>
        <sz val="11"/>
        <color rgb="FF0000FF"/>
        <rFont val="Calibri"/>
        <family val="2"/>
        <scheme val="minor"/>
      </rPr>
      <t>MON</t>
    </r>
  </si>
  <si>
    <r>
      <rPr>
        <b/>
        <sz val="11"/>
        <color rgb="FFFF0000"/>
        <rFont val="Calibri"/>
        <family val="2"/>
        <scheme val="minor"/>
      </rPr>
      <t>20240729</t>
    </r>
    <r>
      <rPr>
        <b/>
        <sz val="11"/>
        <color rgb="FF0000FF"/>
        <rFont val="Calibri"/>
        <family val="2"/>
        <scheme val="minor"/>
      </rPr>
      <t>MON</t>
    </r>
    <r>
      <rPr>
        <b/>
        <sz val="11"/>
        <color theme="1"/>
        <rFont val="Calibri"/>
        <family val="2"/>
        <scheme val="minor"/>
      </rPr>
      <t>-001</t>
    </r>
  </si>
  <si>
    <t>Aryo Budi Dwi Prasetyo: Pagi Pak Antonius Fedrik Yohanes Yahya, tiket 461771 --&gt;...</t>
  </si>
  <si>
    <t>sent on July 26, 2024 9:53 AM</t>
  </si>
  <si>
    <t>Shinta Welia: Pagi bapak, boleh info tiket ini sudah sampai mana pak proses nya ?</t>
  </si>
  <si>
    <t>sent on Monday, July 29, 2024 08:26</t>
  </si>
  <si>
    <t>Aryo Budi Dwi Prasetyo: Pagi Mbak Shinta, maaf sy pindah ke sini ya, krn di teams ...</t>
  </si>
  <si>
    <t>sent on July 29, 2024 8:38 AM</t>
  </si>
  <si>
    <t>0000618/4/08/01/2024</t>
  </si>
  <si>
    <t>000499.DSF.POR.01.2024</t>
  </si>
  <si>
    <t>Aryo Budi Dwi Prasetyo: Pagi Mbak putri (Guest), tiket 460990, info dr user blm di...</t>
  </si>
  <si>
    <t>sent on July 29, 2024 9:07 AM</t>
  </si>
  <si>
    <t>Hermawan, Wawan: Pagi Pak Aryo Budi Dwikarso Prasetyo (Guest) Mohon bantuannya un...</t>
  </si>
  <si>
    <t>sent on Thursday, July 18, 2024 08:31</t>
  </si>
  <si>
    <t>Shinta Welia: berkabar ya pak</t>
  </si>
  <si>
    <t>sent on July 29, 2024 9:28 AM</t>
  </si>
  <si>
    <t>Syafira Vibianti: pagi mas Aryo</t>
  </si>
  <si>
    <t>sent on Monday, July 29, 2024 09:35</t>
  </si>
  <si>
    <t>Aryo Budi Dwi Prasetyo: Pagi Mas Raffi (Guest), tiket 460652, realization sdh di-c...</t>
  </si>
  <si>
    <t>sent on July 29, 2024 9:48 AM</t>
  </si>
  <si>
    <t>Aryo Budi Dwi Prasetyo: Mas Raffi (Guest), tiket 460990, GRN sdh di-cancel   ...</t>
  </si>
  <si>
    <t>sent on July 29, 2024 9:54 AM</t>
  </si>
  <si>
    <t>Data Simulation Application OPL - Legal Entry Date - Lease Amount - v2.xlsx</t>
  </si>
  <si>
    <t>putri (Guest): Pagi pak Aryo Budi Dwi Prasetyo  Terkait tiket ini 460652 sudah do...</t>
  </si>
  <si>
    <t>sent on July 29, 2024 10:37 AM</t>
  </si>
  <si>
    <t>Aryo Budi Dwi Prasetyo: Terima kasih bantuannya ya Mas Raffi (Guest) &amp; Mbak pu...</t>
  </si>
  <si>
    <t>sent on July 29, 2024 10:44 AM</t>
  </si>
  <si>
    <t>Syafira Vibianti: kalau orang IMS tuh follow up ke siapa yaa mas</t>
  </si>
  <si>
    <t>sent on Monday, July 29, 2024 10:45</t>
  </si>
  <si>
    <t>Aryo Budi Dwikarso Prasetyo (Guest): Barusan info dr IMS tiket 460652 ini --&gt; d...</t>
  </si>
  <si>
    <t>sent on Monday, July 29, 2024 10:47</t>
  </si>
  <si>
    <r>
      <t>m-</t>
    </r>
    <r>
      <rPr>
        <b/>
        <sz val="11"/>
        <color theme="1"/>
        <rFont val="Calibri"/>
        <family val="2"/>
        <scheme val="minor"/>
      </rPr>
      <t>462140</t>
    </r>
  </si>
  <si>
    <t>Revisi Data Start Date Polis dan Detail Object A0899760-3</t>
  </si>
  <si>
    <r>
      <rPr>
        <b/>
        <sz val="11"/>
        <color rgb="FFFF0000"/>
        <rFont val="Calibri"/>
        <family val="2"/>
        <scheme val="minor"/>
      </rPr>
      <t>20240729</t>
    </r>
    <r>
      <rPr>
        <b/>
        <sz val="11"/>
        <color rgb="FF0000FF"/>
        <rFont val="Calibri"/>
        <family val="2"/>
        <scheme val="minor"/>
      </rPr>
      <t>MON</t>
    </r>
    <r>
      <rPr>
        <b/>
        <sz val="11"/>
        <color theme="1"/>
        <rFont val="Calibri"/>
        <family val="2"/>
        <scheme val="minor"/>
      </rPr>
      <t>-002</t>
    </r>
  </si>
  <si>
    <t xml:space="preserve">putri (Guest): Terkait tiket 460990 Done ya pak Aryo Budi Dwi Prasetyo   </t>
  </si>
  <si>
    <t>sent on July 29, 2024 11:04 AM</t>
  </si>
  <si>
    <t>Aryo Budi Dwi Prasetyo: Mbak Shinta, tiket 460990 --&gt; done ya</t>
  </si>
  <si>
    <t>sent on July 29, 2024 11:08 AM</t>
  </si>
  <si>
    <r>
      <rPr>
        <b/>
        <sz val="11"/>
        <color rgb="FFFF0000"/>
        <rFont val="Calibri"/>
        <family val="2"/>
        <scheme val="minor"/>
      </rPr>
      <t>20240729</t>
    </r>
    <r>
      <rPr>
        <b/>
        <sz val="11"/>
        <color rgb="FF0000FF"/>
        <rFont val="Calibri"/>
        <family val="2"/>
        <scheme val="minor"/>
      </rPr>
      <t>MON</t>
    </r>
    <r>
      <rPr>
        <b/>
        <sz val="11"/>
        <color theme="1"/>
        <rFont val="Calibri"/>
        <family val="2"/>
        <scheme val="minor"/>
      </rPr>
      <t>-004</t>
    </r>
  </si>
  <si>
    <r>
      <t>m-</t>
    </r>
    <r>
      <rPr>
        <b/>
        <sz val="11"/>
        <color theme="1"/>
        <rFont val="Calibri"/>
        <family val="2"/>
        <scheme val="minor"/>
      </rPr>
      <t>462396</t>
    </r>
  </si>
  <si>
    <t>Revisi Years Untuk Pengajuan SPPA NO 1000.AMSSM.2407.000032</t>
  </si>
  <si>
    <r>
      <t>m-</t>
    </r>
    <r>
      <rPr>
        <b/>
        <sz val="11"/>
        <color theme="1"/>
        <rFont val="Calibri"/>
        <family val="2"/>
        <scheme val="minor"/>
      </rPr>
      <t>462433</t>
    </r>
  </si>
  <si>
    <t>Bantu back dor harga yang berubah secara otomatis di Qoutation untuk aplikasi 0001576/4/08/05/2024. URGENT!</t>
  </si>
  <si>
    <r>
      <t>m-</t>
    </r>
    <r>
      <rPr>
        <b/>
        <sz val="11"/>
        <color theme="1"/>
        <rFont val="Calibri"/>
        <family val="2"/>
        <scheme val="minor"/>
      </rPr>
      <t>462467</t>
    </r>
  </si>
  <si>
    <t>Nominal Cashier di Ifin Tidak Sesuai (Seharusnya Tdk Potong PPh) Sehingga Uang Masuk Tidak Bisa Diinput - EKA SATYA PUSPITA</t>
  </si>
  <si>
    <t>Aryo Budi Dwi Prasetyo: Mbak putri (Guest), mohon bantuannya utk tiket myforms 462...</t>
  </si>
  <si>
    <t>sent on July 29, 2024 11:20 AM</t>
  </si>
  <si>
    <t>QOUTATION</t>
  </si>
  <si>
    <t>Bantu merubah harga nett di Qoutation yang bergerak otomatis di sistem untuk aplikasi 0001576/4/08/05/2024</t>
  </si>
  <si>
    <t>Harga nett seakan berubah sendiri di sistem, nett yang benar 535.300.000 di Order. Tapi di Qoutation harga nett berubah menjadi 494.300.000 (Sebagaimana yang saya capture).</t>
  </si>
  <si>
    <t>Harga nett di Qoutation sekarang 494.300.000</t>
  </si>
  <si>
    <t>Bantu rubah menjadi 535.300.000</t>
  </si>
  <si>
    <r>
      <t xml:space="preserve">Customer info pembayaran </t>
    </r>
    <r>
      <rPr>
        <b/>
        <sz val="11"/>
        <color rgb="FFFF0000"/>
        <rFont val="Calibri"/>
        <family val="2"/>
        <scheme val="minor"/>
      </rPr>
      <t>tidak potong PPh23</t>
    </r>
    <r>
      <rPr>
        <sz val="11"/>
        <color theme="1"/>
        <rFont val="Calibri"/>
        <family val="2"/>
        <scheme val="minor"/>
      </rPr>
      <t>, nominal cashier tidak sesuai sehingga uang masuk belum bisa diinput</t>
    </r>
  </si>
  <si>
    <t>07323/INV/2010/04/2024</t>
  </si>
  <si>
    <r>
      <t xml:space="preserve">Invoice </t>
    </r>
    <r>
      <rPr>
        <b/>
        <sz val="11"/>
        <color theme="1"/>
        <rFont val="Calibri"/>
        <family val="2"/>
        <scheme val="minor"/>
      </rPr>
      <t>07323/INV/2010/04/2024</t>
    </r>
    <r>
      <rPr>
        <sz val="11"/>
        <color theme="1"/>
        <rFont val="Calibri"/>
        <family val="2"/>
        <scheme val="minor"/>
      </rPr>
      <t xml:space="preserve"> Agreement </t>
    </r>
    <r>
      <rPr>
        <b/>
        <sz val="11"/>
        <color theme="1"/>
        <rFont val="Calibri"/>
        <family val="2"/>
        <scheme val="minor"/>
      </rPr>
      <t>0002029/4/10/03/2024</t>
    </r>
    <r>
      <rPr>
        <sz val="11"/>
        <color theme="1"/>
        <rFont val="Calibri"/>
        <family val="2"/>
        <scheme val="minor"/>
      </rPr>
      <t xml:space="preserve"> Client EKA SATYA PUSPITA = 8.502.000</t>
    </r>
  </si>
  <si>
    <r>
      <t xml:space="preserve">Invoice </t>
    </r>
    <r>
      <rPr>
        <b/>
        <sz val="11"/>
        <color theme="1"/>
        <rFont val="Calibri"/>
        <family val="2"/>
        <scheme val="minor"/>
      </rPr>
      <t>07323/INV/2010/04/2024</t>
    </r>
    <r>
      <rPr>
        <sz val="11"/>
        <color theme="1"/>
        <rFont val="Calibri"/>
        <family val="2"/>
        <scheme val="minor"/>
      </rPr>
      <t xml:space="preserve"> Agreement </t>
    </r>
    <r>
      <rPr>
        <b/>
        <sz val="11"/>
        <color theme="1"/>
        <rFont val="Calibri"/>
        <family val="2"/>
        <scheme val="minor"/>
      </rPr>
      <t>0002029/4/10/03/2024</t>
    </r>
    <r>
      <rPr>
        <sz val="11"/>
        <color theme="1"/>
        <rFont val="Calibri"/>
        <family val="2"/>
        <scheme val="minor"/>
      </rPr>
      <t xml:space="preserve"> Client EKA SATYA PUSPITA = </t>
    </r>
    <r>
      <rPr>
        <b/>
        <sz val="11"/>
        <color rgb="FFFF0000"/>
        <rFont val="Calibri"/>
        <family val="2"/>
        <scheme val="minor"/>
      </rPr>
      <t>8.658.000</t>
    </r>
  </si>
  <si>
    <t>07323.INV.2010.04.2024</t>
  </si>
  <si>
    <t>Aryo Budi Dwi Prasetyo: Siang Bu Della, tiket 462467 --&gt; Nominal Cashier di Ifi...</t>
  </si>
  <si>
    <t>sent on July 29, 2024 11:34 AM</t>
  </si>
  <si>
    <r>
      <rPr>
        <b/>
        <sz val="11"/>
        <color rgb="FFFF0000"/>
        <rFont val="Calibri"/>
        <family val="2"/>
        <scheme val="minor"/>
      </rPr>
      <t>20240729</t>
    </r>
    <r>
      <rPr>
        <b/>
        <sz val="11"/>
        <color rgb="FF0000FF"/>
        <rFont val="Calibri"/>
        <family val="2"/>
        <scheme val="minor"/>
      </rPr>
      <t>MON</t>
    </r>
    <r>
      <rPr>
        <b/>
        <sz val="11"/>
        <color theme="1"/>
        <rFont val="Calibri"/>
        <family val="2"/>
        <scheme val="minor"/>
      </rPr>
      <t>-005</t>
    </r>
  </si>
  <si>
    <r>
      <t>m-</t>
    </r>
    <r>
      <rPr>
        <b/>
        <sz val="11"/>
        <color theme="1"/>
        <rFont val="Calibri"/>
        <family val="2"/>
        <scheme val="minor"/>
      </rPr>
      <t>462497</t>
    </r>
  </si>
  <si>
    <t>Data Maintenance - Revisi Status Unit - B9619PCQ</t>
  </si>
  <si>
    <t>Tabita Hasian</t>
  </si>
  <si>
    <t>Tabita.Hasian@dipostar.com</t>
  </si>
  <si>
    <r>
      <rPr>
        <b/>
        <sz val="11"/>
        <color rgb="FFFF0000"/>
        <rFont val="Calibri"/>
        <family val="2"/>
        <scheme val="minor"/>
      </rPr>
      <t>20240729</t>
    </r>
    <r>
      <rPr>
        <b/>
        <sz val="11"/>
        <color rgb="FF0000FF"/>
        <rFont val="Calibri"/>
        <family val="2"/>
        <scheme val="minor"/>
      </rPr>
      <t>MON</t>
    </r>
    <r>
      <rPr>
        <b/>
        <sz val="11"/>
        <color theme="1"/>
        <rFont val="Calibri"/>
        <family val="2"/>
        <scheme val="minor"/>
      </rPr>
      <t>-006</t>
    </r>
  </si>
  <si>
    <t>Asset List</t>
  </si>
  <si>
    <t>karena aplikasi di cancel (administration matter), customer tidak mau dikenakan penalty walaupun transaksi used car</t>
  </si>
  <si>
    <t>Reserved</t>
  </si>
  <si>
    <t>Stock In Hand</t>
  </si>
  <si>
    <r>
      <t xml:space="preserve">Revisi Rental Status di iFin, menghapus status reserved untuk nopol </t>
    </r>
    <r>
      <rPr>
        <b/>
        <sz val="11"/>
        <color theme="1"/>
        <rFont val="Calibri"/>
        <family val="2"/>
        <scheme val="minor"/>
      </rPr>
      <t>B9619PCQ</t>
    </r>
  </si>
  <si>
    <r>
      <t>where b.PLAT_NO in ('</t>
    </r>
    <r>
      <rPr>
        <b/>
        <sz val="11"/>
        <color theme="1"/>
        <rFont val="Consolas"/>
        <family val="3"/>
      </rPr>
      <t>B9619PCQ</t>
    </r>
    <r>
      <rPr>
        <sz val="11"/>
        <color theme="1"/>
        <rFont val="Consolas"/>
        <family val="3"/>
      </rPr>
      <t>')</t>
    </r>
  </si>
  <si>
    <r>
      <t>where b.PLAT_NO in ('</t>
    </r>
    <r>
      <rPr>
        <b/>
        <sz val="11"/>
        <color theme="1"/>
        <rFont val="Consolas"/>
        <family val="3"/>
      </rPr>
      <t>B9619PCQ</t>
    </r>
    <r>
      <rPr>
        <sz val="11"/>
        <color theme="1"/>
        <rFont val="Consolas"/>
        <family val="3"/>
      </rPr>
      <t>');</t>
    </r>
  </si>
  <si>
    <r>
      <t>where CODE = '</t>
    </r>
    <r>
      <rPr>
        <b/>
        <sz val="11"/>
        <color theme="1"/>
        <rFont val="Consolas"/>
        <family val="3"/>
      </rPr>
      <t>4120035675</t>
    </r>
    <r>
      <rPr>
        <sz val="11"/>
        <color theme="1"/>
        <rFont val="Consolas"/>
        <family val="3"/>
      </rPr>
      <t>';</t>
    </r>
  </si>
  <si>
    <r>
      <t xml:space="preserve">MOD_BY = </t>
    </r>
    <r>
      <rPr>
        <b/>
        <sz val="11"/>
        <color theme="1"/>
        <rFont val="Consolas"/>
        <family val="3"/>
      </rPr>
      <t>'Aryo Budi'</t>
    </r>
    <r>
      <rPr>
        <sz val="11"/>
        <color theme="1"/>
        <rFont val="Consolas"/>
        <family val="3"/>
      </rPr>
      <t>, -- KF050724</t>
    </r>
  </si>
  <si>
    <r>
      <t>MOD_IP_ADDRESS = '</t>
    </r>
    <r>
      <rPr>
        <b/>
        <sz val="11"/>
        <color theme="1"/>
        <rFont val="Consolas"/>
        <family val="3"/>
      </rPr>
      <t>M-462497</t>
    </r>
    <r>
      <rPr>
        <sz val="11"/>
        <color theme="1"/>
        <rFont val="Consolas"/>
        <family val="3"/>
      </rPr>
      <t>' -- 35.191.25.227</t>
    </r>
  </si>
  <si>
    <r>
      <t xml:space="preserve">MOD_DATE = </t>
    </r>
    <r>
      <rPr>
        <b/>
        <sz val="11"/>
        <color theme="1"/>
        <rFont val="Consolas"/>
        <family val="3"/>
      </rPr>
      <t>getdate()</t>
    </r>
    <r>
      <rPr>
        <sz val="11"/>
        <color theme="1"/>
        <rFont val="Consolas"/>
        <family val="3"/>
      </rPr>
      <t>, -- 2024-07-23 10:04:48.820</t>
    </r>
  </si>
  <si>
    <t>Aryo Budi Dwi Prasetyo: Siang Bu Tabita, tiket 462497 --&gt; Data Maintenance - Re...</t>
  </si>
  <si>
    <t>sent on July 29, 2024 11:53 AM</t>
  </si>
  <si>
    <t>Revisi Years Untuk Pengajuan SPPA NO 1000.AMSSM.2407.000031</t>
  </si>
  <si>
    <t>Karena untuk unit - unit Baru (Baru di Finalisasi GRN oleh Team Procurment), untuk Yearsnya tidak tercantum di IFIN,</t>
  </si>
  <si>
    <t>Sehingga diperlukan Data Maintance.</t>
  </si>
  <si>
    <t>B9791PCY = &gt; Kosong</t>
  </si>
  <si>
    <t>B9414PBG =&gt; Kosong</t>
  </si>
  <si>
    <t>B9561PBG =&gt; Kosong</t>
  </si>
  <si>
    <t>B9440PBG =&gt; Kosong</t>
  </si>
  <si>
    <t>B9575PBG =&gt; Kosong</t>
  </si>
  <si>
    <t>B9442PBG =&gt; Kosong</t>
  </si>
  <si>
    <t>B9607PBG =&gt; Kosong</t>
  </si>
  <si>
    <t>B9603PBG =&gt; Kosong</t>
  </si>
  <si>
    <t>B9444PBG =&gt; Kosong</t>
  </si>
  <si>
    <t>B9438PBG =&gt; Kosong</t>
  </si>
  <si>
    <t>B9462PBG =&gt; Kosong</t>
  </si>
  <si>
    <t>B9591PBG =&gt; Kosong</t>
  </si>
  <si>
    <t>B9434PBG =&gt; Kosong</t>
  </si>
  <si>
    <t>B9853PCY =&gt; Kosong</t>
  </si>
  <si>
    <t>B9860PCY =&gt; Kosong</t>
  </si>
  <si>
    <t>B9851PCY =&gt; Kosong</t>
  </si>
  <si>
    <t>B9836PCY =&gt; Kosong</t>
  </si>
  <si>
    <t>B9838PCY =&gt; Kosong</t>
  </si>
  <si>
    <t>B9926PCY =&gt; Kosong</t>
  </si>
  <si>
    <t>B2244PIA =&gt; Kosong</t>
  </si>
  <si>
    <t>B2061PIE =&gt; Kosong</t>
  </si>
  <si>
    <t>B2117PIE =&gt; Kosong</t>
  </si>
  <si>
    <t>B2063PIE =&gt; Kosong</t>
  </si>
  <si>
    <t>B2202PIA =&gt; Kosong</t>
  </si>
  <si>
    <t>B2206PIA =&gt; Kosong</t>
  </si>
  <si>
    <t>B2059PIE =&gt; Kosong</t>
  </si>
  <si>
    <t>B2204PIA =&gt; Kosong</t>
  </si>
  <si>
    <t>B2403PIE =&gt; Kosong</t>
  </si>
  <si>
    <t>B9731PCY =&gt; Kosong</t>
  </si>
  <si>
    <t>B9791PCY = &gt; 2024</t>
  </si>
  <si>
    <t>B9414PBG =&gt; 2024</t>
  </si>
  <si>
    <t>B9561PBG =&gt; 2024</t>
  </si>
  <si>
    <t>B9440PBG =&gt; 2024</t>
  </si>
  <si>
    <t>B9575PBG =&gt; 2024</t>
  </si>
  <si>
    <t>B9442PBG =&gt; 2024</t>
  </si>
  <si>
    <t>B9607PBG =&gt; 2024</t>
  </si>
  <si>
    <t>B9603PBG =&gt; 2024</t>
  </si>
  <si>
    <t>B9444PBG =&gt; 2024</t>
  </si>
  <si>
    <t>B9438PBG =&gt; 2024</t>
  </si>
  <si>
    <t>B9462PBG =&gt; 2024</t>
  </si>
  <si>
    <t>B9591PBG =&gt; 2024</t>
  </si>
  <si>
    <t>B9434PBG =&gt; 2024</t>
  </si>
  <si>
    <t>B9853PCY =&gt; 2024</t>
  </si>
  <si>
    <t>B9860PCY =&gt; 2024</t>
  </si>
  <si>
    <t>B9851PCY =&gt; 2024</t>
  </si>
  <si>
    <t>B9836PCY =&gt; 2024</t>
  </si>
  <si>
    <t>B9838PCY =&gt; 2024</t>
  </si>
  <si>
    <t>B9926PCY =&gt; 2024</t>
  </si>
  <si>
    <t>B2244PIA =&gt; 2024</t>
  </si>
  <si>
    <t>B2061PIE =&gt; 2024</t>
  </si>
  <si>
    <t>B2117PIE =&gt; 2024</t>
  </si>
  <si>
    <t>B2063PIE =&gt; 2024</t>
  </si>
  <si>
    <t>B2202PIA =&gt; 2024</t>
  </si>
  <si>
    <t>B2206PIA =&gt; 2024</t>
  </si>
  <si>
    <t>B2059PIE =&gt; 2024</t>
  </si>
  <si>
    <t>B2204PIA =&gt; 2024</t>
  </si>
  <si>
    <t>B2403PIE =&gt; 2024</t>
  </si>
  <si>
    <t>B9731PCY =&gt; 2024</t>
  </si>
  <si>
    <t>B9791PCY</t>
  </si>
  <si>
    <t>B9414PBG</t>
  </si>
  <si>
    <t>B9561PBG</t>
  </si>
  <si>
    <t>B9440PBG</t>
  </si>
  <si>
    <t>B9575PBG</t>
  </si>
  <si>
    <t>B9442PBG</t>
  </si>
  <si>
    <t>B9607PBG</t>
  </si>
  <si>
    <t>B9603PBG</t>
  </si>
  <si>
    <t>B9444PBG</t>
  </si>
  <si>
    <t>B9438PBG</t>
  </si>
  <si>
    <t>B9462PBG</t>
  </si>
  <si>
    <t>B9591PBG</t>
  </si>
  <si>
    <t>B9434PBG</t>
  </si>
  <si>
    <t>B9853PCY</t>
  </si>
  <si>
    <t>B9860PCY</t>
  </si>
  <si>
    <t>B9851PCY</t>
  </si>
  <si>
    <t>B9836PCY</t>
  </si>
  <si>
    <t>B9838PCY</t>
  </si>
  <si>
    <t>B9926PCY</t>
  </si>
  <si>
    <t>B2244PIA</t>
  </si>
  <si>
    <t>B2061PIE</t>
  </si>
  <si>
    <t>B2117PIE</t>
  </si>
  <si>
    <t>B2063PIE</t>
  </si>
  <si>
    <t>B2202PIA</t>
  </si>
  <si>
    <t>B2206PIA</t>
  </si>
  <si>
    <t>B2059PIE</t>
  </si>
  <si>
    <t>B2204PIA</t>
  </si>
  <si>
    <t>B2403PIE</t>
  </si>
  <si>
    <t>B9731PCY</t>
  </si>
  <si>
    <t>2038.AST.2407.00006</t>
  </si>
  <si>
    <t>2038.AST.2407.00004</t>
  </si>
  <si>
    <t>2038.AST.2407.00002</t>
  </si>
  <si>
    <t>2038.AST.2407.00003</t>
  </si>
  <si>
    <t>2038.AST.2407.00009</t>
  </si>
  <si>
    <t>2038.AST.2407.00005</t>
  </si>
  <si>
    <t>2038.AST.2407.00007</t>
  </si>
  <si>
    <t>2038.AST.2407.00008</t>
  </si>
  <si>
    <t>2001.AST.2407.00013</t>
  </si>
  <si>
    <t>2001.AST.2407.00020</t>
  </si>
  <si>
    <t>2010.AST.2407.00039</t>
  </si>
  <si>
    <t>xB9434PBGx</t>
  </si>
  <si>
    <t>2010.AST.2407.00051</t>
  </si>
  <si>
    <t>2001.AST.2407.00025</t>
  </si>
  <si>
    <t>2001.AST.2407.00016</t>
  </si>
  <si>
    <t>2001.AST.2407.00018</t>
  </si>
  <si>
    <t>2001.AST.2407.00027</t>
  </si>
  <si>
    <t>2001.AST.2407.00017</t>
  </si>
  <si>
    <t>2001.AST.2407.00028</t>
  </si>
  <si>
    <t>2001.AST.2407.00015</t>
  </si>
  <si>
    <t>2010.AST.2407.00061</t>
  </si>
  <si>
    <t>2001.AST.2407.00022</t>
  </si>
  <si>
    <t>2001.AST.2407.00021</t>
  </si>
  <si>
    <t>1000.AST.2407.00002</t>
  </si>
  <si>
    <t>2038.AST.2407.00010</t>
  </si>
  <si>
    <t>2008.AST.2407.00014</t>
  </si>
  <si>
    <t>2008.AST.2407.00017</t>
  </si>
  <si>
    <t>2008.AST.2407.00015</t>
  </si>
  <si>
    <t>35.191.51.81</t>
  </si>
  <si>
    <t>2008.AST.2407.00018</t>
  </si>
  <si>
    <t>2008.AST.2407.00016</t>
  </si>
  <si>
    <t>2001.AST.2407.00003</t>
  </si>
  <si>
    <t>2024-07-24 17:26:14</t>
  </si>
  <si>
    <t>2024-07-24 17:17:34</t>
  </si>
  <si>
    <t>2024-07-24 17:03:34</t>
  </si>
  <si>
    <t>2024-07-24 17:10:54</t>
  </si>
  <si>
    <t>2024-07-24 17:47:35</t>
  </si>
  <si>
    <t>2024-07-24 17:22:14</t>
  </si>
  <si>
    <t>2024-07-24 17:34:14</t>
  </si>
  <si>
    <t>2024-07-24 17:40:14</t>
  </si>
  <si>
    <t>2024-07-24 14:08:26</t>
  </si>
  <si>
    <t>2024-07-25 22:13:24</t>
  </si>
  <si>
    <t>2024-07-11 17:35:46</t>
  </si>
  <si>
    <t>2024-07-25 15:31:54</t>
  </si>
  <si>
    <t>2024-07-26 16:35:38</t>
  </si>
  <si>
    <t>2024-07-02 13:39:05</t>
  </si>
  <si>
    <t>2024-07-26 16:40:47</t>
  </si>
  <si>
    <t>2024-07-26 16:43:52</t>
  </si>
  <si>
    <t>2024-07-18 10:10:24</t>
  </si>
  <si>
    <t>M-462396</t>
  </si>
  <si>
    <t>2024-07-29 13:18:50</t>
  </si>
  <si>
    <t>Aryo Budi Dwi Prasetyo: Siang Pak Antonius Fedrik Yohanes Yahya, tiket 462396 --&amp;g...</t>
  </si>
  <si>
    <t>sent on July 29, 2024 1:25 PM</t>
  </si>
  <si>
    <r>
      <rPr>
        <b/>
        <sz val="11"/>
        <color rgb="FFFF0000"/>
        <rFont val="Calibri"/>
        <family val="2"/>
        <scheme val="minor"/>
      </rPr>
      <t>20240729</t>
    </r>
    <r>
      <rPr>
        <b/>
        <sz val="11"/>
        <color rgb="FF0000FF"/>
        <rFont val="Calibri"/>
        <family val="2"/>
        <scheme val="minor"/>
      </rPr>
      <t>MON</t>
    </r>
    <r>
      <rPr>
        <b/>
        <sz val="11"/>
        <color theme="1"/>
        <rFont val="Calibri"/>
        <family val="2"/>
        <scheme val="minor"/>
      </rPr>
      <t>-003</t>
    </r>
  </si>
  <si>
    <t>Polis ini merupakan data migrasi dan termigrasi dengan data yang tidak sesuai</t>
  </si>
  <si>
    <t>Start Date : 12 Juni 2023</t>
  </si>
  <si>
    <t>Object: SIGRA 1.2 X A/T/ B1314DFU HITAM</t>
  </si>
  <si>
    <r>
      <t xml:space="preserve">Revisi Data Start Date Polis </t>
    </r>
    <r>
      <rPr>
        <b/>
        <sz val="11"/>
        <color theme="1"/>
        <rFont val="Calibri"/>
        <family val="2"/>
        <scheme val="minor"/>
      </rPr>
      <t>A0899760-3</t>
    </r>
  </si>
  <si>
    <t>A0899760-3</t>
  </si>
  <si>
    <r>
      <t>where a.POLICY_NO = '</t>
    </r>
    <r>
      <rPr>
        <b/>
        <sz val="11"/>
        <color theme="1"/>
        <rFont val="Consolas"/>
        <family val="3"/>
      </rPr>
      <t>A0899760-3</t>
    </r>
    <r>
      <rPr>
        <sz val="11"/>
        <color theme="1"/>
        <rFont val="Consolas"/>
        <family val="3"/>
      </rPr>
      <t>';</t>
    </r>
  </si>
  <si>
    <t>a.CODE, a.POLICY_NO, a.POLICY_EFF_DATE,</t>
  </si>
  <si>
    <t>c.CODE, c.ITEM_NAME, c.TYPE_NAME_ASSET,</t>
  </si>
  <si>
    <t>c.MOD_BY, c.MOD_DATE, c.MOD_IP_ADDRESS,</t>
  </si>
  <si>
    <t>d.ASSET_CODE, d.TYPE_ITEM_NAME,</t>
  </si>
  <si>
    <t>d.MOD_BY, d.MOD_DATE, d.MOD_IP_ADDRESS,</t>
  </si>
  <si>
    <t>on b.FA_CODE = c.CODE</t>
  </si>
  <si>
    <r>
      <t xml:space="preserve">Start Date </t>
    </r>
    <r>
      <rPr>
        <b/>
        <sz val="11"/>
        <color theme="1"/>
        <rFont val="Calibri"/>
        <family val="2"/>
        <scheme val="minor"/>
      </rPr>
      <t>12 Juli 2024</t>
    </r>
  </si>
  <si>
    <t>2024-07-12</t>
  </si>
  <si>
    <r>
      <t xml:space="preserve">Object </t>
    </r>
    <r>
      <rPr>
        <b/>
        <sz val="11"/>
        <color theme="1"/>
        <rFont val="Calibri"/>
        <family val="2"/>
        <scheme val="minor"/>
      </rPr>
      <t>CALYA TIPE G TRANSMISION M/L1722ABZ/Silver Metalik</t>
    </r>
  </si>
  <si>
    <t>L1722ABZ</t>
  </si>
  <si>
    <t>d.PLAT_NO, d.COLOUR,</t>
  </si>
  <si>
    <t>SILVER METALIK</t>
  </si>
  <si>
    <t>--b.CODE, b.POLICY_CODE, b.FA_CODE,</t>
  </si>
  <si>
    <t>--b.MOD_BY, b.MOD_DATE, b.MOD_IP_ADDRESS,</t>
  </si>
  <si>
    <t>update IFINAMS.dbo.INSURANCE_POLICY_MAIN</t>
  </si>
  <si>
    <t>POLICY_EFF_DATE = '2024-07-12', -- 2023-06-12 00:00:00.000</t>
  </si>
  <si>
    <t>MOD_BY = 'Aryo Budi', -- MIG090224</t>
  </si>
  <si>
    <t>MOD_DATE = getdate(), -- 2024-02-09 15:28:31.453</t>
  </si>
  <si>
    <t>MOD_IP_ADDRESS = 'M-462140' -- MIGRASI</t>
  </si>
  <si>
    <t>where CODE = '1000.INMIG12.2402.000196';</t>
  </si>
  <si>
    <t>ITEM_NAME = 'CALYA TIPE G TRANSMISION M', -- SIGRA 1.2 X A/T</t>
  </si>
  <si>
    <t>TYPE_NAME_ASSET = 'CALYA TIPE G TRANSMISION M', -- SIGRA 1.2 X A/T</t>
  </si>
  <si>
    <t>MOD_IP_ADDRESS = 'M-462140' -- SYSTEM</t>
  </si>
  <si>
    <t>where CODE = '4120039615';</t>
  </si>
  <si>
    <t>TYPE_ITEM_NAME = 'CALYA TIPE G TRANSMISION M', -- SIGRA 1.2 X A/T</t>
  </si>
  <si>
    <t>PLAT_NO = 'L1722ABZ', -- B1314DFU</t>
  </si>
  <si>
    <t>COLOUR = 'SILVER METALIK', -- HITAM</t>
  </si>
  <si>
    <t>where ASSET_CODE = '4120039615';</t>
  </si>
  <si>
    <t>Aryo Budi Dwi Prasetyo: Pak Antonius Fedrik Yohanes Yahya, tiket 462140 --&gt; Rev...</t>
  </si>
  <si>
    <t>sent on July 29, 2024 4:19 PM</t>
  </si>
  <si>
    <r>
      <t>f-</t>
    </r>
    <r>
      <rPr>
        <b/>
        <sz val="11"/>
        <color theme="1"/>
        <rFont val="Calibri"/>
        <family val="2"/>
        <scheme val="minor"/>
      </rPr>
      <t>2323698</t>
    </r>
  </si>
  <si>
    <t>Sync Agreement 0002448/4/08/06/2024 dengan Nopol B9484UXB</t>
  </si>
  <si>
    <t>i.vetta@dipostar.com</t>
  </si>
  <si>
    <t>B9484UXB</t>
  </si>
  <si>
    <r>
      <t>where b.PLAT_NO in ('</t>
    </r>
    <r>
      <rPr>
        <b/>
        <sz val="11"/>
        <color theme="1"/>
        <rFont val="Consolas"/>
        <family val="3"/>
      </rPr>
      <t>B9484UXB</t>
    </r>
    <r>
      <rPr>
        <sz val="11"/>
        <color theme="1"/>
        <rFont val="Consolas"/>
        <family val="3"/>
      </rPr>
      <t>');</t>
    </r>
  </si>
  <si>
    <t>CLIENT_NO</t>
  </si>
  <si>
    <t>2001CUST20220100710</t>
  </si>
  <si>
    <t>GLOBAL JET CARGO</t>
  </si>
  <si>
    <t>c.AGREEMENT_NO, d.AGREEMENT_STATUS,</t>
  </si>
  <si>
    <t>c.ASSET_NO, a.ASSET_NO,</t>
  </si>
  <si>
    <t>a.CODE, b.ASSET_CODE, c.FA_CODE,</t>
  </si>
  <si>
    <t>c.ASSET_STATUS, a.[STATUS], a.FISICAL_STATUS, a.RENTAL_STATUS,</t>
  </si>
  <si>
    <t>--c.FA_REFF_NO_01, c.FA_REFF_NO_02, c.FA_REFF_NO_03,</t>
  </si>
  <si>
    <t>FA_CODE</t>
  </si>
  <si>
    <t>0000054.4.38.05.2023</t>
  </si>
  <si>
    <t>GO LIVE</t>
  </si>
  <si>
    <t>0000054.4.38.05.2023-1</t>
  </si>
  <si>
    <t>ON HAND</t>
  </si>
  <si>
    <t>0002448.4.08.06.2024</t>
  </si>
  <si>
    <t>2008.OPLAA.2406.000035</t>
  </si>
  <si>
    <t>4120042906</t>
  </si>
  <si>
    <t>2024-07-02 17:23:52</t>
  </si>
  <si>
    <r>
      <t>where CODE = '</t>
    </r>
    <r>
      <rPr>
        <b/>
        <sz val="11"/>
        <color theme="1"/>
        <rFont val="Consolas"/>
        <family val="3"/>
      </rPr>
      <t>4120042906</t>
    </r>
    <r>
      <rPr>
        <sz val="11"/>
        <color theme="1"/>
        <rFont val="Consolas"/>
        <family val="3"/>
      </rPr>
      <t>';</t>
    </r>
  </si>
  <si>
    <r>
      <t>AGREEMENT_NO = replace('</t>
    </r>
    <r>
      <rPr>
        <b/>
        <sz val="11"/>
        <color theme="1"/>
        <rFont val="Consolas"/>
        <family val="3"/>
      </rPr>
      <t>0002448/4/08/06/2024</t>
    </r>
    <r>
      <rPr>
        <sz val="11"/>
        <color theme="1"/>
        <rFont val="Consolas"/>
        <family val="3"/>
      </rPr>
      <t>', '/', '.'), -- null</t>
    </r>
  </si>
  <si>
    <r>
      <t>AGREEMENT_EXTERNAL_NO = '</t>
    </r>
    <r>
      <rPr>
        <b/>
        <sz val="11"/>
        <color theme="1"/>
        <rFont val="Consolas"/>
        <family val="3"/>
      </rPr>
      <t>0002448/4/08/06/2024</t>
    </r>
    <r>
      <rPr>
        <sz val="11"/>
        <color theme="1"/>
        <rFont val="Consolas"/>
        <family val="3"/>
      </rPr>
      <t>', -- null</t>
    </r>
  </si>
  <si>
    <r>
      <t>CLIENT_NO = '</t>
    </r>
    <r>
      <rPr>
        <b/>
        <sz val="11"/>
        <color theme="1"/>
        <rFont val="Consolas"/>
        <family val="3"/>
      </rPr>
      <t>2001CUST20220100710</t>
    </r>
    <r>
      <rPr>
        <sz val="11"/>
        <color theme="1"/>
        <rFont val="Consolas"/>
        <family val="3"/>
      </rPr>
      <t>', -- null</t>
    </r>
  </si>
  <si>
    <r>
      <t>CLIENT_NAME = '</t>
    </r>
    <r>
      <rPr>
        <b/>
        <sz val="11"/>
        <color theme="1"/>
        <rFont val="Consolas"/>
        <family val="3"/>
      </rPr>
      <t>GLOBAL JET CARGO</t>
    </r>
    <r>
      <rPr>
        <sz val="11"/>
        <color theme="1"/>
        <rFont val="Consolas"/>
        <family val="3"/>
      </rPr>
      <t>', -- null</t>
    </r>
  </si>
  <si>
    <r>
      <t>--RENTAL_STATUS = '</t>
    </r>
    <r>
      <rPr>
        <b/>
        <sz val="11"/>
        <color theme="1"/>
        <rFont val="Consolas"/>
        <family val="3"/>
      </rPr>
      <t>IN USE</t>
    </r>
    <r>
      <rPr>
        <sz val="11"/>
        <color theme="1"/>
        <rFont val="Consolas"/>
        <family val="3"/>
      </rPr>
      <t>', -- RESERVED</t>
    </r>
  </si>
  <si>
    <r>
      <t>--FISICAL_STATUS = '</t>
    </r>
    <r>
      <rPr>
        <b/>
        <sz val="11"/>
        <color theme="1"/>
        <rFont val="Consolas"/>
        <family val="3"/>
      </rPr>
      <t>ON CUSTOMER</t>
    </r>
    <r>
      <rPr>
        <sz val="11"/>
        <color theme="1"/>
        <rFont val="Consolas"/>
        <family val="3"/>
      </rPr>
      <t>', -- ON HAND</t>
    </r>
  </si>
  <si>
    <r>
      <t>MOD_BY = '</t>
    </r>
    <r>
      <rPr>
        <b/>
        <sz val="11"/>
        <color theme="1"/>
        <rFont val="Consolas"/>
        <family val="3"/>
      </rPr>
      <t>Aryo Budi</t>
    </r>
    <r>
      <rPr>
        <sz val="11"/>
        <color theme="1"/>
        <rFont val="Consolas"/>
        <family val="3"/>
      </rPr>
      <t>', -- A3562</t>
    </r>
  </si>
  <si>
    <r>
      <t xml:space="preserve">MOD_DATE = </t>
    </r>
    <r>
      <rPr>
        <b/>
        <sz val="11"/>
        <color theme="1"/>
        <rFont val="Consolas"/>
        <family val="3"/>
      </rPr>
      <t>getdate()</t>
    </r>
    <r>
      <rPr>
        <sz val="11"/>
        <color theme="1"/>
        <rFont val="Consolas"/>
        <family val="3"/>
      </rPr>
      <t>, -- 2024-07-02 17:23:51.560</t>
    </r>
  </si>
  <si>
    <r>
      <t>MOD_IP_ADDRESS = '</t>
    </r>
    <r>
      <rPr>
        <b/>
        <sz val="11"/>
        <color theme="1"/>
        <rFont val="Consolas"/>
        <family val="3"/>
      </rPr>
      <t>F-2323698</t>
    </r>
    <r>
      <rPr>
        <sz val="11"/>
        <color theme="1"/>
        <rFont val="Consolas"/>
        <family val="3"/>
      </rPr>
      <t>' -- 35.191.1.23</t>
    </r>
  </si>
  <si>
    <t>putri (Guest): Sore pak Aryo Budi Dwi Prasetyo untuk tiket 462433 sudah done ya p...</t>
  </si>
  <si>
    <t>sent on July 29, 2024 4:46 PM</t>
  </si>
  <si>
    <t>Aryo Budi Dwi Prasetyo: Terima kasih ya, Mbak putri (Guest)</t>
  </si>
  <si>
    <t>sent on July 29, 2024 5:38 PM</t>
  </si>
  <si>
    <t>462433</t>
  </si>
  <si>
    <t>Aryo Budi Dwi Prasetyo: Sore Mbak Ivetta, tiket freshdesk 2323698 --&gt; Sync Agre...</t>
  </si>
  <si>
    <t>sent on July 29, 2024 5:40 PM</t>
  </si>
  <si>
    <t>Aryo Budi Dwi Prasetyo: Mbak Shinta, tiket 462433 --&gt; Bantu back dor harga yang...</t>
  </si>
  <si>
    <t>sent on July 29, 2024 5:56 PM</t>
  </si>
  <si>
    <r>
      <rPr>
        <b/>
        <sz val="11"/>
        <color rgb="FFFF0000"/>
        <rFont val="Calibri"/>
        <family val="2"/>
        <scheme val="minor"/>
      </rPr>
      <t>20240730</t>
    </r>
    <r>
      <rPr>
        <b/>
        <sz val="11"/>
        <color rgb="FF0000FF"/>
        <rFont val="Calibri"/>
        <family val="2"/>
        <scheme val="minor"/>
      </rPr>
      <t>TUE</t>
    </r>
  </si>
  <si>
    <r>
      <rPr>
        <b/>
        <sz val="11"/>
        <color rgb="FFFF0000"/>
        <rFont val="Calibri"/>
        <family val="2"/>
        <scheme val="minor"/>
      </rPr>
      <t>20240730</t>
    </r>
    <r>
      <rPr>
        <b/>
        <sz val="11"/>
        <color rgb="FF0000FF"/>
        <rFont val="Calibri"/>
        <family val="2"/>
        <scheme val="minor"/>
      </rPr>
      <t>TUE</t>
    </r>
    <r>
      <rPr>
        <b/>
        <sz val="11"/>
        <color theme="1"/>
        <rFont val="Calibri"/>
        <family val="2"/>
        <scheme val="minor"/>
      </rPr>
      <t>-001</t>
    </r>
  </si>
  <si>
    <r>
      <t>m-</t>
    </r>
    <r>
      <rPr>
        <b/>
        <sz val="11"/>
        <color theme="1"/>
        <rFont val="Calibri"/>
        <family val="2"/>
        <scheme val="minor"/>
      </rPr>
      <t>462643</t>
    </r>
  </si>
  <si>
    <t>INQUIRY, AGREEMENT</t>
  </si>
  <si>
    <t>31/08/2024 atau 30/09/2024 dan seterusnya sampai ahir tagihan</t>
  </si>
  <si>
    <t>dibuat menjadi tanggal 19 disetiap bulannya</t>
  </si>
  <si>
    <r>
      <t xml:space="preserve">Revisi tanggal penagihan akibat dilakukan prorate untuk agreement: </t>
    </r>
    <r>
      <rPr>
        <b/>
        <sz val="11"/>
        <color theme="1"/>
        <rFont val="Calibri"/>
        <family val="2"/>
        <scheme val="minor"/>
      </rPr>
      <t>0002589/4/38/07/2024</t>
    </r>
  </si>
  <si>
    <t>0002589/4/38/07/2024</t>
  </si>
  <si>
    <t>31/08/2024</t>
  </si>
  <si>
    <t>30/09/2024</t>
  </si>
  <si>
    <t>Aryo Budi Dwi Prasetyo: Siang Mbak putri (Guest), mohon bantuannya utk tiket2 beri...</t>
  </si>
  <si>
    <t>sent on July 30, 2024 1:31 PM</t>
  </si>
  <si>
    <r>
      <rPr>
        <b/>
        <sz val="11"/>
        <color rgb="FFFF0000"/>
        <rFont val="Calibri"/>
        <family val="2"/>
        <scheme val="minor"/>
      </rPr>
      <t>20240730</t>
    </r>
    <r>
      <rPr>
        <b/>
        <sz val="11"/>
        <color rgb="FF0000FF"/>
        <rFont val="Calibri"/>
        <family val="2"/>
        <scheme val="minor"/>
      </rPr>
      <t>TUE</t>
    </r>
    <r>
      <rPr>
        <b/>
        <sz val="11"/>
        <color theme="1"/>
        <rFont val="Calibri"/>
        <family val="2"/>
        <scheme val="minor"/>
      </rPr>
      <t>-003</t>
    </r>
  </si>
  <si>
    <t>Aryo Budi Dwi Prasetyo: Siang Mas Niki, tiket 462643 Bisa minta file excel data a...</t>
  </si>
  <si>
    <t>sent on July 30, 2024 1:54 PM</t>
  </si>
  <si>
    <t>Aryo Budi Dwi Prasetyo: Mas Raffi (Guest), tiket 462643, berikut file excel revisi...</t>
  </si>
  <si>
    <t>sent on July 30, 2024 3:01 PM</t>
  </si>
  <si>
    <r>
      <t>m-</t>
    </r>
    <r>
      <rPr>
        <b/>
        <sz val="11"/>
        <color theme="1"/>
        <rFont val="Calibri"/>
        <family val="2"/>
        <scheme val="minor"/>
      </rPr>
      <t>462819</t>
    </r>
  </si>
  <si>
    <t>REVISI INPUT DATE DR8052BC ORDER TO BUREAU</t>
  </si>
  <si>
    <t>BIRO JASA&gt;ORDER TO BUREAU</t>
  </si>
  <si>
    <t>Adanya revisi pada invoice asli</t>
  </si>
  <si>
    <t>27/06/2024</t>
  </si>
  <si>
    <t>29/07/2024</t>
  </si>
  <si>
    <r>
      <rPr>
        <b/>
        <sz val="11"/>
        <color rgb="FFFF0000"/>
        <rFont val="Calibri"/>
        <family val="2"/>
        <scheme val="minor"/>
      </rPr>
      <t>20240730</t>
    </r>
    <r>
      <rPr>
        <b/>
        <sz val="11"/>
        <color rgb="FF0000FF"/>
        <rFont val="Calibri"/>
        <family val="2"/>
        <scheme val="minor"/>
      </rPr>
      <t>TUE</t>
    </r>
    <r>
      <rPr>
        <b/>
        <sz val="11"/>
        <color theme="1"/>
        <rFont val="Calibri"/>
        <family val="2"/>
        <scheme val="minor"/>
      </rPr>
      <t>-004</t>
    </r>
  </si>
  <si>
    <r>
      <t>m-</t>
    </r>
    <r>
      <rPr>
        <b/>
        <sz val="11"/>
        <color theme="1"/>
        <rFont val="Calibri"/>
        <family val="2"/>
        <scheme val="minor"/>
      </rPr>
      <t>462825</t>
    </r>
  </si>
  <si>
    <t>Revisi Kode Asset untuk Polis 00102240700941</t>
  </si>
  <si>
    <t>Adapun Kronologisnya adalah:</t>
  </si>
  <si>
    <t>1. Pic Asset Asuransi Melakukan pendaftaran Asuransi pada tanggal 18 Juli 2024 disystem IFIN dengan Kode asset sesuai dengan yang tercantum di kolom before di pengajuan ini.</t>
  </si>
  <si>
    <t>2. Pada Saat mau dilakukan proses pembayaran pada 22 Juli 2024 diketahui bahwa Kode Asset tersebut berubah menjadi cancel dan Muncul Kode Asset (FA Code Baru) atas asset tersebut.</t>
  </si>
  <si>
    <t>3. Setelah dikonfirmasi dengan IT Support diketahui bahwa perubahan Kode Asset (FA Code) karena ada kesalahan nilai asset dari tim procurement sehingga perlu ada cancel asset lama dan ada pembuatan asset baru.</t>
  </si>
  <si>
    <t>2010.AST.2407.00043</t>
  </si>
  <si>
    <t>2010.AST.2407.00042</t>
  </si>
  <si>
    <t>2010.AST.2407.00041</t>
  </si>
  <si>
    <t>2010.AST.2407.00040</t>
  </si>
  <si>
    <t>2010.AST.2407.00055</t>
  </si>
  <si>
    <t>2010.AST.2407.00054</t>
  </si>
  <si>
    <t>2010.AST.2407.00053</t>
  </si>
  <si>
    <t>2010.AST.2407.00052</t>
  </si>
  <si>
    <r>
      <t xml:space="preserve">Mohon dibantu revisi Input Date pada order no. </t>
    </r>
    <r>
      <rPr>
        <b/>
        <sz val="11"/>
        <color theme="1"/>
        <rFont val="Calibri"/>
        <family val="2"/>
        <scheme val="minor"/>
      </rPr>
      <t>1000.ODM.2406.000052</t>
    </r>
  </si>
  <si>
    <t>1000.ODM.2406.000052</t>
  </si>
  <si>
    <r>
      <t xml:space="preserve">Revisi Kode Asset untuk Polis </t>
    </r>
    <r>
      <rPr>
        <b/>
        <sz val="11"/>
        <color theme="1"/>
        <rFont val="Calibri"/>
        <family val="2"/>
        <scheme val="minor"/>
      </rPr>
      <t>00102240700941</t>
    </r>
  </si>
  <si>
    <t>00102240700941</t>
  </si>
  <si>
    <r>
      <t>where a.POLICY_NO = '</t>
    </r>
    <r>
      <rPr>
        <b/>
        <sz val="11"/>
        <color theme="1"/>
        <rFont val="Consolas"/>
        <family val="3"/>
      </rPr>
      <t>00102240700941</t>
    </r>
    <r>
      <rPr>
        <sz val="11"/>
        <color theme="1"/>
        <rFont val="Consolas"/>
        <family val="3"/>
      </rPr>
      <t>'</t>
    </r>
  </si>
  <si>
    <t>and d.ASSET_CODE in (</t>
  </si>
  <si>
    <r>
      <t>'</t>
    </r>
    <r>
      <rPr>
        <b/>
        <sz val="11"/>
        <color theme="1"/>
        <rFont val="Consolas"/>
        <family val="3"/>
      </rPr>
      <t>2010.AST.2407.00043</t>
    </r>
    <r>
      <rPr>
        <sz val="11"/>
        <color theme="1"/>
        <rFont val="Consolas"/>
        <family val="3"/>
      </rPr>
      <t>',</t>
    </r>
  </si>
  <si>
    <r>
      <t>'</t>
    </r>
    <r>
      <rPr>
        <b/>
        <sz val="11"/>
        <color theme="1"/>
        <rFont val="Consolas"/>
        <family val="3"/>
      </rPr>
      <t>2010.AST.2407.00042</t>
    </r>
    <r>
      <rPr>
        <sz val="11"/>
        <color theme="1"/>
        <rFont val="Consolas"/>
        <family val="3"/>
      </rPr>
      <t>',</t>
    </r>
  </si>
  <si>
    <r>
      <t>'2010.AST.</t>
    </r>
    <r>
      <rPr>
        <b/>
        <sz val="11"/>
        <color theme="1"/>
        <rFont val="Consolas"/>
        <family val="3"/>
      </rPr>
      <t>2407.00041</t>
    </r>
    <r>
      <rPr>
        <sz val="11"/>
        <color theme="1"/>
        <rFont val="Consolas"/>
        <family val="3"/>
      </rPr>
      <t>',</t>
    </r>
  </si>
  <si>
    <r>
      <t>'</t>
    </r>
    <r>
      <rPr>
        <b/>
        <sz val="11"/>
        <color theme="1"/>
        <rFont val="Consolas"/>
        <family val="3"/>
      </rPr>
      <t>2010.AST.2407.00040</t>
    </r>
    <r>
      <rPr>
        <sz val="11"/>
        <color theme="1"/>
        <rFont val="Consolas"/>
        <family val="3"/>
      </rPr>
      <t>'</t>
    </r>
  </si>
  <si>
    <t>TYPE_ITEM_NAME</t>
  </si>
  <si>
    <t>COLOUR</t>
  </si>
  <si>
    <t>1000.AMSIPM.2407.000022</t>
  </si>
  <si>
    <t>A4058</t>
  </si>
  <si>
    <t>ALL NEW TRITON DC GLS 4X4 M/T (2.4L M/T) MODEL 201</t>
  </si>
  <si>
    <t>--a.CODE, a.POLICY_NO, a.POLICY_EFF_DATE,</t>
  </si>
  <si>
    <t>--a.MOD_BY, a.MOD_DATE, a.MOD_IP_ADDRESS,</t>
  </si>
  <si>
    <t>c.CODE, --c.ITEM_NAME, c.TYPE_NAME_ASSET,</t>
  </si>
  <si>
    <t>--c.MOD_BY, c.MOD_DATE, c.MOD_IP_ADDRESS,</t>
  </si>
  <si>
    <t>d.ASSET_CODE, --d.TYPE_ITEM_NAME,</t>
  </si>
  <si>
    <t>--d.PLAT_NO, d.COLOUR,</t>
  </si>
  <si>
    <t>--d.MOD_BY, d.MOD_DATE, d.MOD_IP_ADDRESS,</t>
  </si>
  <si>
    <t>POLICY_CODE</t>
  </si>
  <si>
    <t>DSF.IPA.2407.000378</t>
  </si>
  <si>
    <t>DSF.IPA.2407.000377</t>
  </si>
  <si>
    <t>DSF.IPA.2407.000376</t>
  </si>
  <si>
    <t>DSF.IPA.2407.000375</t>
  </si>
  <si>
    <t>2024-07-26 17:38:16</t>
  </si>
  <si>
    <t>Hermawan, Wawan: Sore Pak Aryo Budi Dwi Prasetyo Ini evidence 462643 dari IMS, si...</t>
  </si>
  <si>
    <t>sent on July 30, 2024 4:27 PM</t>
  </si>
  <si>
    <t>Aryo Budi Dwi Prasetyo: Mas Niki, tiket 462643 --&gt; done ya</t>
  </si>
  <si>
    <t>sent on July 30, 2024 4:44 PM</t>
  </si>
  <si>
    <t>a.CODE, a.ITEM_NAME, a.TYPE_NAME_ASSET,</t>
  </si>
  <si>
    <t>b.PLAT_NO, b.COLOUR,</t>
  </si>
  <si>
    <t>and b.ASSET_CODE in (</t>
  </si>
  <si>
    <t>B9450PBG</t>
  </si>
  <si>
    <t>B9448PBG</t>
  </si>
  <si>
    <t>B9587PBG</t>
  </si>
  <si>
    <t>B9589PBG</t>
  </si>
  <si>
    <r>
      <t>'</t>
    </r>
    <r>
      <rPr>
        <b/>
        <sz val="11"/>
        <color theme="1"/>
        <rFont val="Consolas"/>
        <family val="3"/>
      </rPr>
      <t>2010.AST.2407.00055</t>
    </r>
    <r>
      <rPr>
        <sz val="11"/>
        <color theme="1"/>
        <rFont val="Consolas"/>
        <family val="3"/>
      </rPr>
      <t>',</t>
    </r>
  </si>
  <si>
    <r>
      <t>'</t>
    </r>
    <r>
      <rPr>
        <b/>
        <sz val="11"/>
        <color theme="1"/>
        <rFont val="Consolas"/>
        <family val="3"/>
      </rPr>
      <t>2010.AST.2407.00054</t>
    </r>
    <r>
      <rPr>
        <sz val="11"/>
        <color theme="1"/>
        <rFont val="Consolas"/>
        <family val="3"/>
      </rPr>
      <t>',</t>
    </r>
  </si>
  <si>
    <r>
      <t>'</t>
    </r>
    <r>
      <rPr>
        <b/>
        <sz val="11"/>
        <color theme="1"/>
        <rFont val="Consolas"/>
        <family val="3"/>
      </rPr>
      <t>2010.AST.2407.00053</t>
    </r>
    <r>
      <rPr>
        <sz val="11"/>
        <color theme="1"/>
        <rFont val="Consolas"/>
        <family val="3"/>
      </rPr>
      <t>',</t>
    </r>
  </si>
  <si>
    <r>
      <t>'</t>
    </r>
    <r>
      <rPr>
        <b/>
        <sz val="11"/>
        <color theme="1"/>
        <rFont val="Consolas"/>
        <family val="3"/>
      </rPr>
      <t>2010.AST.2407.00052</t>
    </r>
    <r>
      <rPr>
        <sz val="11"/>
        <color theme="1"/>
        <rFont val="Consolas"/>
        <family val="3"/>
      </rPr>
      <t>'</t>
    </r>
  </si>
  <si>
    <r>
      <rPr>
        <b/>
        <sz val="11"/>
        <color rgb="FFFF0000"/>
        <rFont val="Calibri"/>
        <family val="2"/>
        <scheme val="minor"/>
      </rPr>
      <t>20240731</t>
    </r>
    <r>
      <rPr>
        <b/>
        <sz val="11"/>
        <color rgb="FF0000FF"/>
        <rFont val="Calibri"/>
        <family val="2"/>
        <scheme val="minor"/>
      </rPr>
      <t>WED</t>
    </r>
  </si>
  <si>
    <t>462825 - Revisi Kode Asset untuk Polis 00102240700941</t>
  </si>
  <si>
    <t>Aryo Budi Dwi Prasetyo: Pagi Pak Antonius Fedrik Yohanes Yahya, tiket 462825 --&gt;...</t>
  </si>
  <si>
    <t>sent on July 31, 2024 8:33 AM</t>
  </si>
  <si>
    <t>Aryo Budi Dwi Prasetyo: Pagi Mas Niki</t>
  </si>
  <si>
    <t>sent on July 31, 2024 8:05 AM</t>
  </si>
  <si>
    <t>Excel</t>
  </si>
  <si>
    <t>Aryo Budi Dwi Prasetyo: Pagi Mas Raffi (Guest), tiket 462643, maaf tgl billing akh...</t>
  </si>
  <si>
    <t>sent on July 31, 2024 8:49 AM</t>
  </si>
  <si>
    <r>
      <rPr>
        <b/>
        <sz val="11"/>
        <color rgb="FFFF0000"/>
        <rFont val="Calibri"/>
        <family val="2"/>
        <scheme val="minor"/>
      </rPr>
      <t>20240731</t>
    </r>
    <r>
      <rPr>
        <b/>
        <sz val="11"/>
        <color rgb="FF0000FF"/>
        <rFont val="Calibri"/>
        <family val="2"/>
        <scheme val="minor"/>
      </rPr>
      <t>WED</t>
    </r>
    <r>
      <rPr>
        <b/>
        <sz val="11"/>
        <color theme="1"/>
        <rFont val="Calibri"/>
        <family val="2"/>
        <scheme val="minor"/>
      </rPr>
      <t>-003</t>
    </r>
  </si>
  <si>
    <r>
      <t>f-</t>
    </r>
    <r>
      <rPr>
        <b/>
        <sz val="11"/>
        <color theme="1"/>
        <rFont val="Calibri"/>
        <family val="2"/>
        <scheme val="minor"/>
      </rPr>
      <t>2323869</t>
    </r>
  </si>
  <si>
    <t>RV Amount Tidak Sesuai Aplikasi 0002228/4/08/07/2024</t>
  </si>
  <si>
    <t>0002228/4/08/07/2024</t>
  </si>
  <si>
    <t>519.000.004.63</t>
  </si>
  <si>
    <t>519.000.000</t>
  </si>
  <si>
    <t>where a.APPLICATION_NO = replace('0002228/4/08/07/2024', '/', '.');</t>
  </si>
  <si>
    <t>0002228.4.08.07.2024</t>
  </si>
  <si>
    <t>2008.OPLAA.2407.000073</t>
  </si>
  <si>
    <t>A3502</t>
  </si>
  <si>
    <t>34.548638</t>
  </si>
  <si>
    <t>519000004.63</t>
  </si>
  <si>
    <t>2024-07-26 13:41:14</t>
  </si>
  <si>
    <t>Haris Fadilah: Pak aryo mohon dibantu pak untuk perbaikan Rv ini apk 0002228/4/08/...</t>
  </si>
  <si>
    <t>sent on July 31, 2024 11:24 AM</t>
  </si>
  <si>
    <t>Aryo Budi Dwi Prasetyo: Tiket 2323869 --&gt; RV Amount Tidak Sesuai Aplikasi 00022...</t>
  </si>
  <si>
    <t>sent on July 31, 2024 1:30 PM</t>
  </si>
  <si>
    <r>
      <rPr>
        <b/>
        <sz val="11"/>
        <color rgb="FFFF0000"/>
        <rFont val="Calibri"/>
        <family val="2"/>
        <scheme val="minor"/>
      </rPr>
      <t>20240731</t>
    </r>
    <r>
      <rPr>
        <b/>
        <sz val="11"/>
        <color rgb="FF0000FF"/>
        <rFont val="Calibri"/>
        <family val="2"/>
        <scheme val="minor"/>
      </rPr>
      <t>WED</t>
    </r>
    <r>
      <rPr>
        <b/>
        <sz val="11"/>
        <color theme="1"/>
        <rFont val="Calibri"/>
        <family val="2"/>
        <scheme val="minor"/>
      </rPr>
      <t>-006</t>
    </r>
  </si>
  <si>
    <t>sent on July 31, 2024 1:44 PM</t>
  </si>
  <si>
    <t>Ronaldo: 462819 ITD Data Maintenance REVISI INPUT DATE DR8052BC ORDER TO BUREAU</t>
  </si>
  <si>
    <t>sent on July 31, 2024 11:38 AM</t>
  </si>
  <si>
    <t>ORDER_NO</t>
  </si>
  <si>
    <t>2024-07-29</t>
  </si>
  <si>
    <t>a.CODE, a.ORDER_NO, a.ORDER_STATUS,</t>
  </si>
  <si>
    <t>a.ORDER_DATE, a.ASSET, a.ORDER_REMARKS,</t>
  </si>
  <si>
    <t>from IFINAMS.dbo.ORDER_MAIN a</t>
  </si>
  <si>
    <r>
      <t>where a.ORDER_NO = '</t>
    </r>
    <r>
      <rPr>
        <b/>
        <sz val="11"/>
        <color theme="1"/>
        <rFont val="Consolas"/>
        <family val="3"/>
      </rPr>
      <t>1000.ODM.2406.000052</t>
    </r>
    <r>
      <rPr>
        <sz val="11"/>
        <color theme="1"/>
        <rFont val="Consolas"/>
        <family val="3"/>
      </rPr>
      <t>';</t>
    </r>
  </si>
  <si>
    <t>update IFINAMS.dbo.ORDER_MAIN</t>
  </si>
  <si>
    <t>MOD_BY = 'Aryo Budi', -- A3732</t>
  </si>
  <si>
    <t>MOD_DATE = getdate(), -- 2024-06-27 09:20:34.427</t>
  </si>
  <si>
    <t>MOD_IP_ADDRESS = 'M-462819' -- 35.191.25.229</t>
  </si>
  <si>
    <t>where CODE = '1000.ODM.2406.000052';</t>
  </si>
  <si>
    <t>Aryo Budi Dwi Prasetyo: Pak Ronaldo, tiket 462819 --&gt; REVISI INPUT DATE DR8052B...</t>
  </si>
  <si>
    <t>sent on July 31, 2024 2:20 PM</t>
  </si>
  <si>
    <t xml:space="preserve">Ronaldo: </t>
  </si>
  <si>
    <t>sent on July 31, 2024 2:34 PM</t>
  </si>
  <si>
    <t>1000.RMN.2406.000638</t>
  </si>
  <si>
    <t>DR8052BC</t>
  </si>
  <si>
    <t>a.CODE, a.BRANCH_NAME,</t>
  </si>
  <si>
    <t>a.REGISTER_DATE,</t>
  </si>
  <si>
    <t>b.TYPE_NAME_ASSET,</t>
  </si>
  <si>
    <t>c.PLAT_NO, c.ENGINE_NO, c.CHASSIS_NO,</t>
  </si>
  <si>
    <t>a.PAYMENT_STATUS,</t>
  </si>
  <si>
    <t>from IFINAMS.dbo.REGISTER_MAIN a</t>
  </si>
  <si>
    <t>join IFINAMS.dbo.ASSET b</t>
  </si>
  <si>
    <t>where a.CODE = '1000.RMN.2406.000638';</t>
  </si>
  <si>
    <t>update IFINAMS.dbo.REGISTER_MAIN</t>
  </si>
  <si>
    <t>REGISTER_DATE = '2024-07-29', -- 2024-06-27 00:00:00.000</t>
  </si>
  <si>
    <t>where CODE = '1000.RMN.2406.000638';</t>
  </si>
  <si>
    <t xml:space="preserve">Aryo Budi Dwi Prasetyo: Mas Ronaldo, tanggal sdh di-updae ya   </t>
  </si>
  <si>
    <t>sent on July 31, 2024 2:54 PM</t>
  </si>
  <si>
    <t>Sabilla Pravita Larrasati (Guest): pak aryo, minta tlg pak asset code ini :    ...</t>
  </si>
  <si>
    <t>sent on Wednesday, July 31, 2024 15:17</t>
  </si>
  <si>
    <t>2001.AST.2401.00005</t>
  </si>
  <si>
    <t>IN USE</t>
  </si>
  <si>
    <r>
      <t>where a.CODE = '</t>
    </r>
    <r>
      <rPr>
        <b/>
        <sz val="11"/>
        <color theme="1"/>
        <rFont val="Consolas"/>
        <family val="3"/>
      </rPr>
      <t>2001.AST.2401.00005</t>
    </r>
    <r>
      <rPr>
        <sz val="11"/>
        <color theme="1"/>
        <rFont val="Consolas"/>
        <family val="3"/>
      </rPr>
      <t>';</t>
    </r>
  </si>
  <si>
    <t>c.ASSET_NO, --a.ASSET_NO,</t>
  </si>
  <si>
    <t>a.CODE, --b.ASSET_CODE, c.FA_CODE,</t>
  </si>
  <si>
    <t>--c.AGREEMENT_NO, d.AGREEMENT_STATUS,</t>
  </si>
  <si>
    <t>RENTAL_STATUS = 'IN USE', -- IN USSE</t>
  </si>
  <si>
    <t>MOD_BY = 'Aryo Budi', -- A3967</t>
  </si>
  <si>
    <t>MOD_DATE = getdate() -- 2024-07-15 13:58:54.943</t>
  </si>
  <si>
    <t>where AGREEMENT_NO = replace('0001509/4/01/09/2023', '/', '.')</t>
  </si>
  <si>
    <t>and CODE = '2001.AST.2401.00005';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</si>
</sst>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x14ac:knownFonts="1">
    <font>
      <sz val="11"/>
      <color theme="1"/>
      <name val="Calibri"/>
      <family val="2"/>
      <scheme val="minor"/>
    </font>
    <font>
      <sz val="11"/>
      <color theme="1"/>
      <name val="Calibri"/>
      <family val="2"/>
    </font>
    <font>
      <b/>
      <sz val="11"/>
      <color theme="0"/>
      <name val="Calibri"/>
      <family val="2"/>
      <scheme val="minor"/>
    </font>
    <font>
      <b/>
      <sz val="11"/>
      <color theme="1"/>
      <name val="Calibri"/>
      <family val="2"/>
      <scheme val="minor"/>
    </font>
    <font>
      <b/>
      <sz val="11"/>
      <color rgb="FFFF0000"/>
      <name val="Calibri"/>
      <family val="2"/>
      <scheme val="minor"/>
    </font>
    <font>
      <b/>
      <sz val="11"/>
      <color rgb="FF0000FF"/>
      <name val="Calibri"/>
      <family val="2"/>
      <scheme val="minor"/>
    </font>
    <font>
      <b/>
      <sz val="11"/>
      <color rgb="FF0000FF"/>
      <name val="Consolas"/>
      <family val="3"/>
    </font>
    <font>
      <b/>
      <sz val="11"/>
      <color rgb="FFFF0000"/>
      <name val="Consolas"/>
      <family val="3"/>
    </font>
    <font>
      <sz val="11"/>
      <color theme="1"/>
      <name val="Consolas"/>
      <family val="3"/>
    </font>
    <font>
      <b/>
      <sz val="11"/>
      <color theme="1"/>
      <name val="Consolas"/>
      <family val="3"/>
    </font>
    <font>
      <u/>
      <sz val="11"/>
      <color theme="10"/>
      <name val="Calibri"/>
      <family val="2"/>
      <scheme val="minor"/>
    </font>
    <font>
      <b/>
      <i/>
      <sz val="11"/>
      <color theme="1"/>
      <name val="Calibri"/>
      <family val="2"/>
      <scheme val="minor"/>
    </font>
    <font>
      <sz val="11"/>
      <color theme="1"/>
      <name val="Wingdings"/>
      <charset val="2"/>
    </font>
    <font>
      <b/>
      <sz val="11"/>
      <color theme="1"/>
      <name val="Calibri"/>
      <family val="2"/>
    </font>
    <font>
      <b/>
      <sz val="11"/>
      <color rgb="FF183247"/>
      <name val="Calibri"/>
      <family val="2"/>
      <scheme val="minor"/>
    </font>
    <font>
      <b/>
      <i/>
      <sz val="11"/>
      <color rgb="FFFF0000"/>
      <name val="Calibri"/>
      <family val="2"/>
      <scheme val="minor"/>
    </font>
  </fonts>
  <fills count="11">
    <fill>
      <patternFill patternType="none"/>
    </fill>
    <fill>
      <patternFill patternType="gray125"/>
    </fill>
    <fill>
      <patternFill patternType="solid">
        <fgColor theme="1"/>
        <bgColor indexed="64"/>
      </patternFill>
    </fill>
    <fill>
      <patternFill patternType="solid">
        <fgColor rgb="FFFFFF00"/>
        <bgColor indexed="64"/>
      </patternFill>
    </fill>
    <fill>
      <patternFill patternType="solid">
        <fgColor rgb="FFFFFF99"/>
        <bgColor indexed="64"/>
      </patternFill>
    </fill>
    <fill>
      <patternFill patternType="solid">
        <fgColor rgb="FF99FF66"/>
        <bgColor indexed="64"/>
      </patternFill>
    </fill>
    <fill>
      <patternFill patternType="solid">
        <fgColor rgb="FF66FFFF"/>
        <bgColor indexed="64"/>
      </patternFill>
    </fill>
    <fill>
      <patternFill patternType="solid">
        <fgColor theme="0" tint="-0.499984740745262"/>
        <bgColor indexed="64"/>
      </patternFill>
    </fill>
    <fill>
      <patternFill patternType="solid">
        <fgColor rgb="FF0000FF"/>
        <bgColor indexed="64"/>
      </patternFill>
    </fill>
    <fill>
      <patternFill patternType="solid">
        <fgColor rgb="FF00F0EA"/>
        <bgColor indexed="64"/>
      </patternFill>
    </fill>
    <fill>
      <patternFill patternType="solid">
        <fgColor theme="0" tint="-0.249977111117893"/>
        <bgColor indexed="64"/>
      </patternFill>
    </fill>
  </fills>
  <borders count="1">
    <border>
      <left/>
      <right/>
      <top/>
      <bottom/>
      <diagonal/>
    </border>
  </borders>
  <cellStyleXfs count="3">
    <xf numFmtId="0" fontId="0" fillId="0" borderId="0"/>
    <xf numFmtId="0" fontId="10" fillId="0" borderId="0" applyNumberFormat="0" applyFill="0" applyBorder="0" applyAlignment="0" applyProtection="0"/>
    <xf numFmtId="0" fontId="1" fillId="0" borderId="0"/>
  </cellStyleXfs>
  <cellXfs count="50">
    <xf numFmtId="0" fontId="0" fillId="0" borderId="0" xfId="0"/>
    <xf numFmtId="0" fontId="3" fillId="0" borderId="0" xfId="0" applyFont="1" applyAlignment="1">
      <alignment vertical="top"/>
    </xf>
    <xf numFmtId="0" fontId="3" fillId="0" borderId="0" xfId="0" applyFont="1"/>
    <xf numFmtId="0" fontId="0" fillId="0" borderId="0" xfId="0" applyAlignment="1">
      <alignment vertical="top"/>
    </xf>
    <xf numFmtId="0" fontId="2" fillId="2" borderId="0" xfId="0" applyFont="1" applyFill="1" applyAlignment="1">
      <alignment horizontal="center" vertical="top"/>
    </xf>
    <xf numFmtId="0" fontId="8" fillId="0" borderId="0" xfId="0" applyFont="1" applyAlignment="1">
      <alignment vertical="top"/>
    </xf>
    <xf numFmtId="0" fontId="8" fillId="4" borderId="0" xfId="0" applyFont="1" applyFill="1" applyAlignment="1">
      <alignment vertical="top"/>
    </xf>
    <xf numFmtId="0" fontId="0" fillId="4" borderId="0" xfId="0" applyFill="1" applyAlignment="1">
      <alignment vertical="top"/>
    </xf>
    <xf numFmtId="0" fontId="8" fillId="6" borderId="0" xfId="0" applyFont="1" applyFill="1" applyAlignment="1">
      <alignment vertical="top"/>
    </xf>
    <xf numFmtId="0" fontId="0" fillId="6" borderId="0" xfId="0" applyFill="1" applyAlignment="1">
      <alignment vertical="top"/>
    </xf>
    <xf numFmtId="0" fontId="8" fillId="4" borderId="0" xfId="0" quotePrefix="1" applyFont="1" applyFill="1" applyAlignment="1">
      <alignment vertical="top"/>
    </xf>
    <xf numFmtId="0" fontId="8" fillId="6" borderId="0" xfId="0" quotePrefix="1" applyFont="1" applyFill="1" applyAlignment="1">
      <alignment vertical="top"/>
    </xf>
    <xf numFmtId="0" fontId="0" fillId="7" borderId="0" xfId="0" applyFill="1" applyAlignment="1">
      <alignment vertical="top"/>
    </xf>
    <xf numFmtId="0" fontId="2" fillId="8" borderId="0" xfId="0" applyFont="1" applyFill="1" applyAlignment="1">
      <alignment horizontal="center" vertical="top"/>
    </xf>
    <xf numFmtId="0" fontId="10" fillId="0" borderId="0" xfId="1"/>
    <xf numFmtId="0" fontId="3" fillId="6" borderId="0" xfId="0" applyFont="1" applyFill="1" applyAlignment="1">
      <alignment vertical="top"/>
    </xf>
    <xf numFmtId="0" fontId="8" fillId="7" borderId="0" xfId="0" quotePrefix="1" applyFont="1" applyFill="1" applyAlignment="1">
      <alignment vertical="top"/>
    </xf>
    <xf numFmtId="0" fontId="9" fillId="5" borderId="0" xfId="0" applyFont="1" applyFill="1" applyAlignment="1">
      <alignment vertical="top"/>
    </xf>
    <xf numFmtId="0" fontId="0" fillId="5" borderId="0" xfId="0" applyFill="1" applyAlignment="1">
      <alignment vertical="top"/>
    </xf>
    <xf numFmtId="0" fontId="8" fillId="4" borderId="0" xfId="0" applyFont="1" applyFill="1"/>
    <xf numFmtId="0" fontId="0" fillId="4" borderId="0" xfId="0" applyFill="1"/>
    <xf numFmtId="0" fontId="8" fillId="6" borderId="0" xfId="0" applyFont="1" applyFill="1"/>
    <xf numFmtId="0" fontId="0" fillId="6" borderId="0" xfId="0" applyFill="1"/>
    <xf numFmtId="0" fontId="0" fillId="0" borderId="0" xfId="0" quotePrefix="1"/>
    <xf numFmtId="0" fontId="3" fillId="0" borderId="0" xfId="0" quotePrefix="1" applyFont="1"/>
    <xf numFmtId="0" fontId="8" fillId="3" borderId="0" xfId="0" applyFont="1" applyFill="1"/>
    <xf numFmtId="0" fontId="0" fillId="3" borderId="0" xfId="0" applyFill="1"/>
    <xf numFmtId="0" fontId="8" fillId="7" borderId="0" xfId="0" applyFont="1" applyFill="1" applyAlignment="1">
      <alignment vertical="top"/>
    </xf>
    <xf numFmtId="0" fontId="8" fillId="6" borderId="0" xfId="0" quotePrefix="1" applyFont="1" applyFill="1"/>
    <xf numFmtId="0" fontId="12" fillId="0" borderId="0" xfId="0" applyFont="1"/>
    <xf numFmtId="0" fontId="11" fillId="0" borderId="0" xfId="0" applyFont="1"/>
    <xf numFmtId="3" fontId="0" fillId="0" borderId="0" xfId="0" quotePrefix="1" applyNumberFormat="1"/>
    <xf numFmtId="47" fontId="0" fillId="0" borderId="0" xfId="0" applyNumberFormat="1"/>
    <xf numFmtId="0" fontId="0" fillId="0" borderId="0" xfId="0" quotePrefix="1" applyAlignment="1">
      <alignment vertical="top"/>
    </xf>
    <xf numFmtId="0" fontId="0" fillId="7" borderId="0" xfId="0" applyFill="1"/>
    <xf numFmtId="0" fontId="8" fillId="7" borderId="0" xfId="0" applyFont="1" applyFill="1"/>
    <xf numFmtId="15" fontId="0" fillId="0" borderId="0" xfId="0" quotePrefix="1" applyNumberFormat="1"/>
    <xf numFmtId="0" fontId="14" fillId="0" borderId="0" xfId="0" applyFont="1"/>
    <xf numFmtId="47" fontId="0" fillId="0" borderId="0" xfId="0" quotePrefix="1" applyNumberFormat="1" applyAlignment="1">
      <alignment vertical="top"/>
    </xf>
    <xf numFmtId="0" fontId="15" fillId="0" borderId="0" xfId="0" applyFont="1"/>
    <xf numFmtId="47" fontId="0" fillId="4" borderId="0" xfId="0" applyNumberFormat="1" applyFill="1"/>
    <xf numFmtId="0" fontId="3" fillId="4" borderId="0" xfId="0" applyFont="1" applyFill="1"/>
    <xf numFmtId="0" fontId="13" fillId="0" borderId="0" xfId="0" applyFont="1" applyAlignment="1">
      <alignment vertical="top"/>
    </xf>
    <xf numFmtId="0" fontId="8" fillId="9" borderId="0" xfId="0" applyFont="1" applyFill="1"/>
    <xf numFmtId="0" fontId="0" fillId="9" borderId="0" xfId="0" applyFill="1"/>
    <xf numFmtId="0" fontId="8" fillId="7" borderId="0" xfId="0" quotePrefix="1" applyFont="1" applyFill="1"/>
    <xf numFmtId="0" fontId="8" fillId="4" borderId="0" xfId="0" quotePrefix="1" applyFont="1" applyFill="1"/>
    <xf numFmtId="0" fontId="8" fillId="10" borderId="0" xfId="0" applyFont="1" applyFill="1" applyAlignment="1">
      <alignment vertical="top"/>
    </xf>
    <xf numFmtId="0" fontId="0" fillId="10" borderId="0" xfId="0" applyFill="1" applyAlignment="1">
      <alignment vertical="top"/>
    </xf>
    <xf numFmtId="0" fontId="8" fillId="10" borderId="0" xfId="0" quotePrefix="1" applyFont="1" applyFill="1" applyAlignment="1">
      <alignment vertical="top"/>
    </xf>
  </cellXfs>
  <cellStyles count="3">
    <cellStyle name="Hyperlink" xfId="1" builtinId="8"/>
    <cellStyle name="Normal" xfId="0" builtinId="0"/>
    <cellStyle name="Normal 2" xfId="2" xr:uid="{975223C5-16C6-42C7-8F5D-831A9D1C215B}"/>
  </cellStyles>
  <dxfs count="0"/>
  <tableStyles count="0" defaultTableStyle="TableStyleMedium2" defaultPivotStyle="PivotStyleLight16"/>
  <colors>
    <mruColors>
      <color rgb="FF0000FF"/>
      <color rgb="FF66FFFF"/>
      <color rgb="FFFFFF99"/>
      <color rgb="FF00F0EA"/>
      <color rgb="FF99FF66"/>
      <color rgb="FF00DAD5"/>
      <color rgb="FFF8CBAD"/>
      <color rgb="FFDDDDDD"/>
      <color rgb="FFFF99FF"/>
      <color rgb="FFFF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0.xml.rels><?xml version="1.0" encoding="UTF-8" standalone="yes"?>
<Relationships xmlns="http://schemas.openxmlformats.org/package/2006/relationships"><Relationship Id="rId3" Type="http://schemas.openxmlformats.org/officeDocument/2006/relationships/image" Target="../media/image184.png"/><Relationship Id="rId2" Type="http://schemas.openxmlformats.org/officeDocument/2006/relationships/image" Target="../media/image183.png"/><Relationship Id="rId1" Type="http://schemas.openxmlformats.org/officeDocument/2006/relationships/image" Target="../media/image182.png"/><Relationship Id="rId6" Type="http://schemas.openxmlformats.org/officeDocument/2006/relationships/image" Target="../media/image187.png"/><Relationship Id="rId5" Type="http://schemas.openxmlformats.org/officeDocument/2006/relationships/image" Target="../media/image186.png"/><Relationship Id="rId4" Type="http://schemas.openxmlformats.org/officeDocument/2006/relationships/image" Target="../media/image185.png"/></Relationships>
</file>

<file path=xl/drawings/_rels/drawing11.xml.rels><?xml version="1.0" encoding="UTF-8" standalone="yes"?>
<Relationships xmlns="http://schemas.openxmlformats.org/package/2006/relationships"><Relationship Id="rId26" Type="http://schemas.openxmlformats.org/officeDocument/2006/relationships/image" Target="../media/image211.png"/><Relationship Id="rId21" Type="http://schemas.openxmlformats.org/officeDocument/2006/relationships/image" Target="../media/image206.png"/><Relationship Id="rId42" Type="http://schemas.openxmlformats.org/officeDocument/2006/relationships/image" Target="../media/image227.png"/><Relationship Id="rId47" Type="http://schemas.openxmlformats.org/officeDocument/2006/relationships/image" Target="../media/image232.png"/><Relationship Id="rId63" Type="http://schemas.openxmlformats.org/officeDocument/2006/relationships/image" Target="../media/image247.png"/><Relationship Id="rId68" Type="http://schemas.openxmlformats.org/officeDocument/2006/relationships/image" Target="../media/image252.png"/><Relationship Id="rId7" Type="http://schemas.openxmlformats.org/officeDocument/2006/relationships/image" Target="../media/image192.png"/><Relationship Id="rId71" Type="http://schemas.openxmlformats.org/officeDocument/2006/relationships/image" Target="../media/image255.png"/><Relationship Id="rId2" Type="http://schemas.openxmlformats.org/officeDocument/2006/relationships/image" Target="../media/image164.png"/><Relationship Id="rId16" Type="http://schemas.openxmlformats.org/officeDocument/2006/relationships/image" Target="../media/image201.png"/><Relationship Id="rId29" Type="http://schemas.openxmlformats.org/officeDocument/2006/relationships/image" Target="../media/image214.png"/><Relationship Id="rId11" Type="http://schemas.openxmlformats.org/officeDocument/2006/relationships/image" Target="../media/image196.png"/><Relationship Id="rId24" Type="http://schemas.openxmlformats.org/officeDocument/2006/relationships/image" Target="../media/image209.png"/><Relationship Id="rId32" Type="http://schemas.openxmlformats.org/officeDocument/2006/relationships/image" Target="../media/image217.png"/><Relationship Id="rId37" Type="http://schemas.openxmlformats.org/officeDocument/2006/relationships/image" Target="../media/image222.png"/><Relationship Id="rId40" Type="http://schemas.openxmlformats.org/officeDocument/2006/relationships/image" Target="../media/image225.png"/><Relationship Id="rId45" Type="http://schemas.openxmlformats.org/officeDocument/2006/relationships/image" Target="../media/image230.png"/><Relationship Id="rId53" Type="http://schemas.openxmlformats.org/officeDocument/2006/relationships/image" Target="../media/image237.png"/><Relationship Id="rId58" Type="http://schemas.openxmlformats.org/officeDocument/2006/relationships/image" Target="../media/image242.png"/><Relationship Id="rId66" Type="http://schemas.openxmlformats.org/officeDocument/2006/relationships/image" Target="../media/image250.png"/><Relationship Id="rId5" Type="http://schemas.openxmlformats.org/officeDocument/2006/relationships/image" Target="../media/image190.png"/><Relationship Id="rId61" Type="http://schemas.openxmlformats.org/officeDocument/2006/relationships/image" Target="../media/image245.png"/><Relationship Id="rId19" Type="http://schemas.openxmlformats.org/officeDocument/2006/relationships/image" Target="../media/image204.png"/><Relationship Id="rId14" Type="http://schemas.openxmlformats.org/officeDocument/2006/relationships/image" Target="../media/image199.png"/><Relationship Id="rId22" Type="http://schemas.openxmlformats.org/officeDocument/2006/relationships/image" Target="../media/image207.png"/><Relationship Id="rId27" Type="http://schemas.openxmlformats.org/officeDocument/2006/relationships/image" Target="../media/image212.png"/><Relationship Id="rId30" Type="http://schemas.openxmlformats.org/officeDocument/2006/relationships/image" Target="../media/image215.png"/><Relationship Id="rId35" Type="http://schemas.openxmlformats.org/officeDocument/2006/relationships/image" Target="../media/image220.png"/><Relationship Id="rId43" Type="http://schemas.openxmlformats.org/officeDocument/2006/relationships/image" Target="../media/image228.png"/><Relationship Id="rId48" Type="http://schemas.openxmlformats.org/officeDocument/2006/relationships/image" Target="../media/image233.png"/><Relationship Id="rId56" Type="http://schemas.openxmlformats.org/officeDocument/2006/relationships/image" Target="../media/image240.png"/><Relationship Id="rId64" Type="http://schemas.openxmlformats.org/officeDocument/2006/relationships/image" Target="../media/image248.png"/><Relationship Id="rId69" Type="http://schemas.openxmlformats.org/officeDocument/2006/relationships/image" Target="../media/image253.png"/><Relationship Id="rId8" Type="http://schemas.openxmlformats.org/officeDocument/2006/relationships/image" Target="../media/image193.png"/><Relationship Id="rId51" Type="http://schemas.openxmlformats.org/officeDocument/2006/relationships/image" Target="../media/image235.png"/><Relationship Id="rId3" Type="http://schemas.openxmlformats.org/officeDocument/2006/relationships/image" Target="../media/image188.png"/><Relationship Id="rId12" Type="http://schemas.openxmlformats.org/officeDocument/2006/relationships/image" Target="../media/image197.png"/><Relationship Id="rId17" Type="http://schemas.openxmlformats.org/officeDocument/2006/relationships/image" Target="../media/image202.png"/><Relationship Id="rId25" Type="http://schemas.openxmlformats.org/officeDocument/2006/relationships/image" Target="../media/image210.png"/><Relationship Id="rId33" Type="http://schemas.openxmlformats.org/officeDocument/2006/relationships/image" Target="../media/image218.png"/><Relationship Id="rId38" Type="http://schemas.openxmlformats.org/officeDocument/2006/relationships/image" Target="../media/image223.png"/><Relationship Id="rId46" Type="http://schemas.openxmlformats.org/officeDocument/2006/relationships/image" Target="../media/image231.png"/><Relationship Id="rId59" Type="http://schemas.openxmlformats.org/officeDocument/2006/relationships/image" Target="../media/image243.png"/><Relationship Id="rId67" Type="http://schemas.openxmlformats.org/officeDocument/2006/relationships/image" Target="../media/image251.png"/><Relationship Id="rId20" Type="http://schemas.openxmlformats.org/officeDocument/2006/relationships/image" Target="../media/image205.png"/><Relationship Id="rId41" Type="http://schemas.openxmlformats.org/officeDocument/2006/relationships/image" Target="../media/image226.png"/><Relationship Id="rId54" Type="http://schemas.openxmlformats.org/officeDocument/2006/relationships/image" Target="../media/image238.png"/><Relationship Id="rId62" Type="http://schemas.openxmlformats.org/officeDocument/2006/relationships/image" Target="../media/image246.png"/><Relationship Id="rId70" Type="http://schemas.openxmlformats.org/officeDocument/2006/relationships/image" Target="../media/image254.png"/><Relationship Id="rId1" Type="http://schemas.openxmlformats.org/officeDocument/2006/relationships/image" Target="../media/image126.png"/><Relationship Id="rId6" Type="http://schemas.openxmlformats.org/officeDocument/2006/relationships/image" Target="../media/image191.png"/><Relationship Id="rId15" Type="http://schemas.openxmlformats.org/officeDocument/2006/relationships/image" Target="../media/image200.png"/><Relationship Id="rId23" Type="http://schemas.openxmlformats.org/officeDocument/2006/relationships/image" Target="../media/image208.png"/><Relationship Id="rId28" Type="http://schemas.openxmlformats.org/officeDocument/2006/relationships/image" Target="../media/image213.png"/><Relationship Id="rId36" Type="http://schemas.openxmlformats.org/officeDocument/2006/relationships/image" Target="../media/image221.png"/><Relationship Id="rId49" Type="http://schemas.openxmlformats.org/officeDocument/2006/relationships/image" Target="../media/image184.png"/><Relationship Id="rId57" Type="http://schemas.openxmlformats.org/officeDocument/2006/relationships/image" Target="../media/image241.png"/><Relationship Id="rId10" Type="http://schemas.openxmlformats.org/officeDocument/2006/relationships/image" Target="../media/image195.png"/><Relationship Id="rId31" Type="http://schemas.openxmlformats.org/officeDocument/2006/relationships/image" Target="../media/image216.png"/><Relationship Id="rId44" Type="http://schemas.openxmlformats.org/officeDocument/2006/relationships/image" Target="../media/image229.png"/><Relationship Id="rId52" Type="http://schemas.openxmlformats.org/officeDocument/2006/relationships/image" Target="../media/image236.png"/><Relationship Id="rId60" Type="http://schemas.openxmlformats.org/officeDocument/2006/relationships/image" Target="../media/image244.png"/><Relationship Id="rId65" Type="http://schemas.openxmlformats.org/officeDocument/2006/relationships/image" Target="../media/image249.png"/><Relationship Id="rId4" Type="http://schemas.openxmlformats.org/officeDocument/2006/relationships/image" Target="../media/image189.png"/><Relationship Id="rId9" Type="http://schemas.openxmlformats.org/officeDocument/2006/relationships/image" Target="../media/image194.png"/><Relationship Id="rId13" Type="http://schemas.openxmlformats.org/officeDocument/2006/relationships/image" Target="../media/image198.png"/><Relationship Id="rId18" Type="http://schemas.openxmlformats.org/officeDocument/2006/relationships/image" Target="../media/image203.png"/><Relationship Id="rId39" Type="http://schemas.openxmlformats.org/officeDocument/2006/relationships/image" Target="../media/image224.png"/><Relationship Id="rId34" Type="http://schemas.openxmlformats.org/officeDocument/2006/relationships/image" Target="../media/image219.png"/><Relationship Id="rId50" Type="http://schemas.openxmlformats.org/officeDocument/2006/relationships/image" Target="../media/image234.png"/><Relationship Id="rId55" Type="http://schemas.openxmlformats.org/officeDocument/2006/relationships/image" Target="../media/image239.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268.png"/><Relationship Id="rId18" Type="http://schemas.openxmlformats.org/officeDocument/2006/relationships/image" Target="../media/image273.png"/><Relationship Id="rId26" Type="http://schemas.openxmlformats.org/officeDocument/2006/relationships/image" Target="../media/image281.png"/><Relationship Id="rId39" Type="http://schemas.openxmlformats.org/officeDocument/2006/relationships/image" Target="../media/image294.png"/><Relationship Id="rId21" Type="http://schemas.openxmlformats.org/officeDocument/2006/relationships/image" Target="../media/image276.png"/><Relationship Id="rId34" Type="http://schemas.openxmlformats.org/officeDocument/2006/relationships/image" Target="../media/image289.png"/><Relationship Id="rId42" Type="http://schemas.openxmlformats.org/officeDocument/2006/relationships/image" Target="../media/image297.png"/><Relationship Id="rId47" Type="http://schemas.openxmlformats.org/officeDocument/2006/relationships/image" Target="../media/image302.png"/><Relationship Id="rId50" Type="http://schemas.openxmlformats.org/officeDocument/2006/relationships/image" Target="../media/image305.png"/><Relationship Id="rId7" Type="http://schemas.openxmlformats.org/officeDocument/2006/relationships/image" Target="../media/image262.png"/><Relationship Id="rId2" Type="http://schemas.openxmlformats.org/officeDocument/2006/relationships/image" Target="../media/image257.png"/><Relationship Id="rId16" Type="http://schemas.openxmlformats.org/officeDocument/2006/relationships/image" Target="../media/image271.png"/><Relationship Id="rId29" Type="http://schemas.openxmlformats.org/officeDocument/2006/relationships/image" Target="../media/image284.png"/><Relationship Id="rId11" Type="http://schemas.openxmlformats.org/officeDocument/2006/relationships/image" Target="../media/image266.png"/><Relationship Id="rId24" Type="http://schemas.openxmlformats.org/officeDocument/2006/relationships/image" Target="../media/image279.png"/><Relationship Id="rId32" Type="http://schemas.openxmlformats.org/officeDocument/2006/relationships/image" Target="../media/image287.png"/><Relationship Id="rId37" Type="http://schemas.openxmlformats.org/officeDocument/2006/relationships/image" Target="../media/image292.png"/><Relationship Id="rId40" Type="http://schemas.openxmlformats.org/officeDocument/2006/relationships/image" Target="../media/image295.png"/><Relationship Id="rId45" Type="http://schemas.openxmlformats.org/officeDocument/2006/relationships/image" Target="../media/image300.png"/><Relationship Id="rId5" Type="http://schemas.openxmlformats.org/officeDocument/2006/relationships/image" Target="../media/image260.png"/><Relationship Id="rId15" Type="http://schemas.openxmlformats.org/officeDocument/2006/relationships/image" Target="../media/image270.png"/><Relationship Id="rId23" Type="http://schemas.openxmlformats.org/officeDocument/2006/relationships/image" Target="../media/image278.png"/><Relationship Id="rId28" Type="http://schemas.openxmlformats.org/officeDocument/2006/relationships/image" Target="../media/image283.png"/><Relationship Id="rId36" Type="http://schemas.openxmlformats.org/officeDocument/2006/relationships/image" Target="../media/image291.png"/><Relationship Id="rId49" Type="http://schemas.openxmlformats.org/officeDocument/2006/relationships/image" Target="../media/image304.png"/><Relationship Id="rId10" Type="http://schemas.openxmlformats.org/officeDocument/2006/relationships/image" Target="../media/image265.png"/><Relationship Id="rId19" Type="http://schemas.openxmlformats.org/officeDocument/2006/relationships/image" Target="../media/image274.png"/><Relationship Id="rId31" Type="http://schemas.openxmlformats.org/officeDocument/2006/relationships/image" Target="../media/image286.png"/><Relationship Id="rId44" Type="http://schemas.openxmlformats.org/officeDocument/2006/relationships/image" Target="../media/image299.png"/><Relationship Id="rId4" Type="http://schemas.openxmlformats.org/officeDocument/2006/relationships/image" Target="../media/image259.png"/><Relationship Id="rId9" Type="http://schemas.openxmlformats.org/officeDocument/2006/relationships/image" Target="../media/image264.png"/><Relationship Id="rId14" Type="http://schemas.openxmlformats.org/officeDocument/2006/relationships/image" Target="../media/image269.png"/><Relationship Id="rId22" Type="http://schemas.openxmlformats.org/officeDocument/2006/relationships/image" Target="../media/image277.png"/><Relationship Id="rId27" Type="http://schemas.openxmlformats.org/officeDocument/2006/relationships/image" Target="../media/image282.png"/><Relationship Id="rId30" Type="http://schemas.openxmlformats.org/officeDocument/2006/relationships/image" Target="../media/image285.png"/><Relationship Id="rId35" Type="http://schemas.openxmlformats.org/officeDocument/2006/relationships/image" Target="../media/image290.png"/><Relationship Id="rId43" Type="http://schemas.openxmlformats.org/officeDocument/2006/relationships/image" Target="../media/image298.png"/><Relationship Id="rId48" Type="http://schemas.openxmlformats.org/officeDocument/2006/relationships/image" Target="../media/image303.png"/><Relationship Id="rId8" Type="http://schemas.openxmlformats.org/officeDocument/2006/relationships/image" Target="../media/image263.png"/><Relationship Id="rId3" Type="http://schemas.openxmlformats.org/officeDocument/2006/relationships/image" Target="../media/image258.png"/><Relationship Id="rId12" Type="http://schemas.openxmlformats.org/officeDocument/2006/relationships/image" Target="../media/image267.png"/><Relationship Id="rId17" Type="http://schemas.openxmlformats.org/officeDocument/2006/relationships/image" Target="../media/image272.png"/><Relationship Id="rId25" Type="http://schemas.openxmlformats.org/officeDocument/2006/relationships/image" Target="../media/image280.png"/><Relationship Id="rId33" Type="http://schemas.openxmlformats.org/officeDocument/2006/relationships/image" Target="../media/image288.png"/><Relationship Id="rId38" Type="http://schemas.openxmlformats.org/officeDocument/2006/relationships/image" Target="../media/image293.png"/><Relationship Id="rId46" Type="http://schemas.openxmlformats.org/officeDocument/2006/relationships/image" Target="../media/image301.png"/><Relationship Id="rId20" Type="http://schemas.openxmlformats.org/officeDocument/2006/relationships/image" Target="../media/image275.png"/><Relationship Id="rId41" Type="http://schemas.openxmlformats.org/officeDocument/2006/relationships/image" Target="../media/image296.png"/><Relationship Id="rId1" Type="http://schemas.openxmlformats.org/officeDocument/2006/relationships/image" Target="../media/image256.png"/><Relationship Id="rId6" Type="http://schemas.openxmlformats.org/officeDocument/2006/relationships/image" Target="../media/image261.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26" Type="http://schemas.openxmlformats.org/officeDocument/2006/relationships/image" Target="../media/image42.png"/><Relationship Id="rId3" Type="http://schemas.openxmlformats.org/officeDocument/2006/relationships/image" Target="../media/image19.png"/><Relationship Id="rId21" Type="http://schemas.openxmlformats.org/officeDocument/2006/relationships/image" Target="../media/image37.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5" Type="http://schemas.openxmlformats.org/officeDocument/2006/relationships/image" Target="../media/image41.png"/><Relationship Id="rId2" Type="http://schemas.openxmlformats.org/officeDocument/2006/relationships/image" Target="../media/image18.png"/><Relationship Id="rId16" Type="http://schemas.openxmlformats.org/officeDocument/2006/relationships/image" Target="../media/image32.png"/><Relationship Id="rId20" Type="http://schemas.openxmlformats.org/officeDocument/2006/relationships/image" Target="../media/image36.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24" Type="http://schemas.openxmlformats.org/officeDocument/2006/relationships/image" Target="../media/image40.png"/><Relationship Id="rId5" Type="http://schemas.openxmlformats.org/officeDocument/2006/relationships/image" Target="../media/image21.png"/><Relationship Id="rId15" Type="http://schemas.openxmlformats.org/officeDocument/2006/relationships/image" Target="../media/image31.png"/><Relationship Id="rId23" Type="http://schemas.openxmlformats.org/officeDocument/2006/relationships/image" Target="../media/image39.png"/><Relationship Id="rId28" Type="http://schemas.openxmlformats.org/officeDocument/2006/relationships/image" Target="../media/image44.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 Id="rId22" Type="http://schemas.openxmlformats.org/officeDocument/2006/relationships/image" Target="../media/image38.png"/><Relationship Id="rId27" Type="http://schemas.openxmlformats.org/officeDocument/2006/relationships/image" Target="../media/image43.png"/></Relationships>
</file>

<file path=xl/drawings/_rels/drawing5.xml.rels><?xml version="1.0" encoding="UTF-8" standalone="yes"?>
<Relationships xmlns="http://schemas.openxmlformats.org/package/2006/relationships"><Relationship Id="rId8" Type="http://schemas.openxmlformats.org/officeDocument/2006/relationships/image" Target="../media/image52.png"/><Relationship Id="rId13" Type="http://schemas.openxmlformats.org/officeDocument/2006/relationships/image" Target="../media/image57.png"/><Relationship Id="rId18" Type="http://schemas.openxmlformats.org/officeDocument/2006/relationships/image" Target="../media/image62.png"/><Relationship Id="rId3" Type="http://schemas.openxmlformats.org/officeDocument/2006/relationships/image" Target="../media/image47.png"/><Relationship Id="rId21" Type="http://schemas.openxmlformats.org/officeDocument/2006/relationships/image" Target="../media/image65.png"/><Relationship Id="rId7" Type="http://schemas.openxmlformats.org/officeDocument/2006/relationships/image" Target="../media/image51.png"/><Relationship Id="rId12" Type="http://schemas.openxmlformats.org/officeDocument/2006/relationships/image" Target="../media/image56.png"/><Relationship Id="rId17" Type="http://schemas.openxmlformats.org/officeDocument/2006/relationships/image" Target="../media/image61.png"/><Relationship Id="rId2" Type="http://schemas.openxmlformats.org/officeDocument/2006/relationships/image" Target="../media/image46.png"/><Relationship Id="rId16" Type="http://schemas.openxmlformats.org/officeDocument/2006/relationships/image" Target="../media/image60.png"/><Relationship Id="rId20" Type="http://schemas.openxmlformats.org/officeDocument/2006/relationships/image" Target="../media/image64.png"/><Relationship Id="rId1" Type="http://schemas.openxmlformats.org/officeDocument/2006/relationships/image" Target="../media/image45.png"/><Relationship Id="rId6" Type="http://schemas.openxmlformats.org/officeDocument/2006/relationships/image" Target="../media/image50.png"/><Relationship Id="rId11" Type="http://schemas.openxmlformats.org/officeDocument/2006/relationships/image" Target="../media/image55.png"/><Relationship Id="rId5" Type="http://schemas.openxmlformats.org/officeDocument/2006/relationships/image" Target="../media/image49.png"/><Relationship Id="rId15" Type="http://schemas.openxmlformats.org/officeDocument/2006/relationships/image" Target="../media/image59.png"/><Relationship Id="rId10" Type="http://schemas.openxmlformats.org/officeDocument/2006/relationships/image" Target="../media/image54.png"/><Relationship Id="rId19" Type="http://schemas.openxmlformats.org/officeDocument/2006/relationships/image" Target="../media/image63.png"/><Relationship Id="rId4" Type="http://schemas.openxmlformats.org/officeDocument/2006/relationships/image" Target="../media/image48.png"/><Relationship Id="rId9" Type="http://schemas.openxmlformats.org/officeDocument/2006/relationships/image" Target="../media/image53.png"/><Relationship Id="rId14" Type="http://schemas.openxmlformats.org/officeDocument/2006/relationships/image" Target="../media/image58.png"/></Relationships>
</file>

<file path=xl/drawings/_rels/drawing7.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 Type="http://schemas.openxmlformats.org/officeDocument/2006/relationships/image" Target="../media/image67.png"/><Relationship Id="rId21" Type="http://schemas.openxmlformats.org/officeDocument/2006/relationships/image" Target="../media/image85.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jpeg"/><Relationship Id="rId25" Type="http://schemas.openxmlformats.org/officeDocument/2006/relationships/image" Target="../media/image89.png"/><Relationship Id="rId2" Type="http://schemas.openxmlformats.org/officeDocument/2006/relationships/image" Target="../media/image66.png"/><Relationship Id="rId16" Type="http://schemas.openxmlformats.org/officeDocument/2006/relationships/image" Target="../media/image80.png"/><Relationship Id="rId20" Type="http://schemas.openxmlformats.org/officeDocument/2006/relationships/image" Target="../media/image84.png"/><Relationship Id="rId29" Type="http://schemas.openxmlformats.org/officeDocument/2006/relationships/image" Target="../media/image93.png"/><Relationship Id="rId1" Type="http://schemas.openxmlformats.org/officeDocument/2006/relationships/image" Target="../media/image17.png"/><Relationship Id="rId6" Type="http://schemas.openxmlformats.org/officeDocument/2006/relationships/image" Target="../media/image70.png"/><Relationship Id="rId11" Type="http://schemas.openxmlformats.org/officeDocument/2006/relationships/image" Target="../media/image75.png"/><Relationship Id="rId24" Type="http://schemas.openxmlformats.org/officeDocument/2006/relationships/image" Target="../media/image88.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s>
</file>

<file path=xl/drawings/_rels/drawing8.xml.rels><?xml version="1.0" encoding="UTF-8" standalone="yes"?>
<Relationships xmlns="http://schemas.openxmlformats.org/package/2006/relationships"><Relationship Id="rId13" Type="http://schemas.openxmlformats.org/officeDocument/2006/relationships/image" Target="../media/image108.png"/><Relationship Id="rId18" Type="http://schemas.openxmlformats.org/officeDocument/2006/relationships/image" Target="../media/image113.png"/><Relationship Id="rId26" Type="http://schemas.openxmlformats.org/officeDocument/2006/relationships/image" Target="../media/image121.png"/><Relationship Id="rId39" Type="http://schemas.openxmlformats.org/officeDocument/2006/relationships/image" Target="../media/image134.png"/><Relationship Id="rId21" Type="http://schemas.openxmlformats.org/officeDocument/2006/relationships/image" Target="../media/image116.png"/><Relationship Id="rId34" Type="http://schemas.openxmlformats.org/officeDocument/2006/relationships/image" Target="../media/image129.png"/><Relationship Id="rId42" Type="http://schemas.openxmlformats.org/officeDocument/2006/relationships/image" Target="../media/image137.png"/><Relationship Id="rId47" Type="http://schemas.openxmlformats.org/officeDocument/2006/relationships/image" Target="../media/image142.png"/><Relationship Id="rId50" Type="http://schemas.openxmlformats.org/officeDocument/2006/relationships/image" Target="../media/image145.png"/><Relationship Id="rId55" Type="http://schemas.openxmlformats.org/officeDocument/2006/relationships/image" Target="../media/image150.png"/><Relationship Id="rId7" Type="http://schemas.openxmlformats.org/officeDocument/2006/relationships/image" Target="../media/image102.png"/><Relationship Id="rId2" Type="http://schemas.openxmlformats.org/officeDocument/2006/relationships/image" Target="../media/image97.png"/><Relationship Id="rId16" Type="http://schemas.openxmlformats.org/officeDocument/2006/relationships/image" Target="../media/image111.png"/><Relationship Id="rId29" Type="http://schemas.openxmlformats.org/officeDocument/2006/relationships/image" Target="../media/image124.png"/><Relationship Id="rId11" Type="http://schemas.openxmlformats.org/officeDocument/2006/relationships/image" Target="../media/image106.png"/><Relationship Id="rId24" Type="http://schemas.openxmlformats.org/officeDocument/2006/relationships/image" Target="../media/image119.png"/><Relationship Id="rId32" Type="http://schemas.openxmlformats.org/officeDocument/2006/relationships/image" Target="../media/image127.png"/><Relationship Id="rId37" Type="http://schemas.openxmlformats.org/officeDocument/2006/relationships/image" Target="../media/image132.png"/><Relationship Id="rId40" Type="http://schemas.openxmlformats.org/officeDocument/2006/relationships/image" Target="../media/image135.png"/><Relationship Id="rId45" Type="http://schemas.openxmlformats.org/officeDocument/2006/relationships/image" Target="../media/image140.png"/><Relationship Id="rId53" Type="http://schemas.openxmlformats.org/officeDocument/2006/relationships/image" Target="../media/image148.png"/><Relationship Id="rId58" Type="http://schemas.openxmlformats.org/officeDocument/2006/relationships/image" Target="../media/image153.png"/><Relationship Id="rId5" Type="http://schemas.openxmlformats.org/officeDocument/2006/relationships/image" Target="../media/image100.png"/><Relationship Id="rId19" Type="http://schemas.openxmlformats.org/officeDocument/2006/relationships/image" Target="../media/image114.png"/><Relationship Id="rId4" Type="http://schemas.openxmlformats.org/officeDocument/2006/relationships/image" Target="../media/image99.png"/><Relationship Id="rId9" Type="http://schemas.openxmlformats.org/officeDocument/2006/relationships/image" Target="../media/image104.png"/><Relationship Id="rId14" Type="http://schemas.openxmlformats.org/officeDocument/2006/relationships/image" Target="../media/image109.png"/><Relationship Id="rId22" Type="http://schemas.openxmlformats.org/officeDocument/2006/relationships/image" Target="../media/image117.png"/><Relationship Id="rId27" Type="http://schemas.openxmlformats.org/officeDocument/2006/relationships/image" Target="../media/image122.png"/><Relationship Id="rId30" Type="http://schemas.openxmlformats.org/officeDocument/2006/relationships/image" Target="../media/image125.png"/><Relationship Id="rId35" Type="http://schemas.openxmlformats.org/officeDocument/2006/relationships/image" Target="../media/image130.png"/><Relationship Id="rId43" Type="http://schemas.openxmlformats.org/officeDocument/2006/relationships/image" Target="../media/image138.png"/><Relationship Id="rId48" Type="http://schemas.openxmlformats.org/officeDocument/2006/relationships/image" Target="../media/image143.png"/><Relationship Id="rId56" Type="http://schemas.openxmlformats.org/officeDocument/2006/relationships/image" Target="../media/image151.png"/><Relationship Id="rId8" Type="http://schemas.openxmlformats.org/officeDocument/2006/relationships/image" Target="../media/image103.png"/><Relationship Id="rId51" Type="http://schemas.openxmlformats.org/officeDocument/2006/relationships/image" Target="../media/image146.png"/><Relationship Id="rId3" Type="http://schemas.openxmlformats.org/officeDocument/2006/relationships/image" Target="../media/image98.png"/><Relationship Id="rId12" Type="http://schemas.openxmlformats.org/officeDocument/2006/relationships/image" Target="../media/image107.png"/><Relationship Id="rId17" Type="http://schemas.openxmlformats.org/officeDocument/2006/relationships/image" Target="../media/image112.png"/><Relationship Id="rId25" Type="http://schemas.openxmlformats.org/officeDocument/2006/relationships/image" Target="../media/image120.png"/><Relationship Id="rId33" Type="http://schemas.openxmlformats.org/officeDocument/2006/relationships/image" Target="../media/image128.png"/><Relationship Id="rId38" Type="http://schemas.openxmlformats.org/officeDocument/2006/relationships/image" Target="../media/image133.png"/><Relationship Id="rId46" Type="http://schemas.openxmlformats.org/officeDocument/2006/relationships/image" Target="../media/image141.jpeg"/><Relationship Id="rId20" Type="http://schemas.openxmlformats.org/officeDocument/2006/relationships/image" Target="../media/image115.png"/><Relationship Id="rId41" Type="http://schemas.openxmlformats.org/officeDocument/2006/relationships/image" Target="../media/image136.png"/><Relationship Id="rId54" Type="http://schemas.openxmlformats.org/officeDocument/2006/relationships/image" Target="../media/image149.png"/><Relationship Id="rId1" Type="http://schemas.openxmlformats.org/officeDocument/2006/relationships/image" Target="../media/image96.png"/><Relationship Id="rId6" Type="http://schemas.openxmlformats.org/officeDocument/2006/relationships/image" Target="../media/image101.png"/><Relationship Id="rId15" Type="http://schemas.openxmlformats.org/officeDocument/2006/relationships/image" Target="../media/image110.png"/><Relationship Id="rId23" Type="http://schemas.openxmlformats.org/officeDocument/2006/relationships/image" Target="../media/image118.png"/><Relationship Id="rId28" Type="http://schemas.openxmlformats.org/officeDocument/2006/relationships/image" Target="../media/image123.png"/><Relationship Id="rId36" Type="http://schemas.openxmlformats.org/officeDocument/2006/relationships/image" Target="../media/image131.png"/><Relationship Id="rId49" Type="http://schemas.openxmlformats.org/officeDocument/2006/relationships/image" Target="../media/image144.png"/><Relationship Id="rId57" Type="http://schemas.openxmlformats.org/officeDocument/2006/relationships/image" Target="../media/image152.png"/><Relationship Id="rId10" Type="http://schemas.openxmlformats.org/officeDocument/2006/relationships/image" Target="../media/image105.png"/><Relationship Id="rId31" Type="http://schemas.openxmlformats.org/officeDocument/2006/relationships/image" Target="../media/image126.png"/><Relationship Id="rId44" Type="http://schemas.openxmlformats.org/officeDocument/2006/relationships/image" Target="../media/image139.png"/><Relationship Id="rId52" Type="http://schemas.openxmlformats.org/officeDocument/2006/relationships/image" Target="../media/image147.png"/></Relationships>
</file>

<file path=xl/drawings/_rels/drawing9.xml.rels><?xml version="1.0" encoding="UTF-8" standalone="yes"?>
<Relationships xmlns="http://schemas.openxmlformats.org/package/2006/relationships"><Relationship Id="rId8" Type="http://schemas.openxmlformats.org/officeDocument/2006/relationships/image" Target="../media/image161.png"/><Relationship Id="rId13" Type="http://schemas.openxmlformats.org/officeDocument/2006/relationships/image" Target="../media/image166.png"/><Relationship Id="rId18" Type="http://schemas.openxmlformats.org/officeDocument/2006/relationships/image" Target="../media/image171.png"/><Relationship Id="rId26" Type="http://schemas.openxmlformats.org/officeDocument/2006/relationships/image" Target="../media/image179.png"/><Relationship Id="rId3" Type="http://schemas.openxmlformats.org/officeDocument/2006/relationships/image" Target="../media/image156.png"/><Relationship Id="rId21" Type="http://schemas.openxmlformats.org/officeDocument/2006/relationships/image" Target="../media/image174.png"/><Relationship Id="rId7" Type="http://schemas.openxmlformats.org/officeDocument/2006/relationships/image" Target="../media/image160.png"/><Relationship Id="rId12" Type="http://schemas.openxmlformats.org/officeDocument/2006/relationships/image" Target="../media/image165.png"/><Relationship Id="rId17" Type="http://schemas.openxmlformats.org/officeDocument/2006/relationships/image" Target="../media/image170.png"/><Relationship Id="rId25" Type="http://schemas.openxmlformats.org/officeDocument/2006/relationships/image" Target="../media/image178.png"/><Relationship Id="rId2" Type="http://schemas.openxmlformats.org/officeDocument/2006/relationships/image" Target="../media/image155.png"/><Relationship Id="rId16" Type="http://schemas.openxmlformats.org/officeDocument/2006/relationships/image" Target="../media/image169.png"/><Relationship Id="rId20" Type="http://schemas.openxmlformats.org/officeDocument/2006/relationships/image" Target="../media/image173.png"/><Relationship Id="rId1" Type="http://schemas.openxmlformats.org/officeDocument/2006/relationships/image" Target="../media/image154.png"/><Relationship Id="rId6" Type="http://schemas.openxmlformats.org/officeDocument/2006/relationships/image" Target="../media/image159.png"/><Relationship Id="rId11" Type="http://schemas.openxmlformats.org/officeDocument/2006/relationships/image" Target="../media/image164.png"/><Relationship Id="rId24" Type="http://schemas.openxmlformats.org/officeDocument/2006/relationships/image" Target="../media/image177.png"/><Relationship Id="rId5" Type="http://schemas.openxmlformats.org/officeDocument/2006/relationships/image" Target="../media/image158.png"/><Relationship Id="rId15" Type="http://schemas.openxmlformats.org/officeDocument/2006/relationships/image" Target="../media/image168.png"/><Relationship Id="rId23" Type="http://schemas.openxmlformats.org/officeDocument/2006/relationships/image" Target="../media/image176.png"/><Relationship Id="rId28" Type="http://schemas.openxmlformats.org/officeDocument/2006/relationships/image" Target="../media/image181.png"/><Relationship Id="rId10" Type="http://schemas.openxmlformats.org/officeDocument/2006/relationships/image" Target="../media/image163.png"/><Relationship Id="rId19" Type="http://schemas.openxmlformats.org/officeDocument/2006/relationships/image" Target="../media/image172.png"/><Relationship Id="rId4" Type="http://schemas.openxmlformats.org/officeDocument/2006/relationships/image" Target="../media/image157.png"/><Relationship Id="rId9" Type="http://schemas.openxmlformats.org/officeDocument/2006/relationships/image" Target="../media/image162.png"/><Relationship Id="rId14" Type="http://schemas.openxmlformats.org/officeDocument/2006/relationships/image" Target="../media/image167.png"/><Relationship Id="rId22" Type="http://schemas.openxmlformats.org/officeDocument/2006/relationships/image" Target="../media/image175.png"/><Relationship Id="rId27" Type="http://schemas.openxmlformats.org/officeDocument/2006/relationships/image" Target="../media/image180.png"/></Relationships>
</file>

<file path=xl/drawings/drawing1.xml><?xml version="1.0" encoding="utf-8"?>
<xdr:wsDr xmlns:xdr="http://schemas.openxmlformats.org/drawingml/2006/spreadsheetDrawing" xmlns:a="http://schemas.openxmlformats.org/drawingml/2006/main">
  <xdr:twoCellAnchor>
    <xdr:from>
      <xdr:col>3</xdr:col>
      <xdr:colOff>77520</xdr:colOff>
      <xdr:row>13</xdr:row>
      <xdr:rowOff>17943</xdr:rowOff>
    </xdr:from>
    <xdr:to>
      <xdr:col>41</xdr:col>
      <xdr:colOff>2605</xdr:colOff>
      <xdr:row>30</xdr:row>
      <xdr:rowOff>54796</xdr:rowOff>
    </xdr:to>
    <xdr:sp macro="" textlink="">
      <xdr:nvSpPr>
        <xdr:cNvPr id="2" name="Rectangle 1">
          <a:extLst>
            <a:ext uri="{FF2B5EF4-FFF2-40B4-BE49-F238E27FC236}">
              <a16:creationId xmlns:a16="http://schemas.microsoft.com/office/drawing/2014/main" id="{D306E012-2846-4802-86CD-65C9E7AA2FA1}"/>
            </a:ext>
          </a:extLst>
        </xdr:cNvPr>
        <xdr:cNvSpPr/>
      </xdr:nvSpPr>
      <xdr:spPr>
        <a:xfrm rot="18900000">
          <a:off x="649020" y="2494443"/>
          <a:ext cx="7164085" cy="3275353"/>
        </a:xfrm>
        <a:prstGeom prst="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600" b="1">
              <a:ln>
                <a:solidFill>
                  <a:srgbClr val="FF0000">
                    <a:alpha val="23000"/>
                  </a:srgbClr>
                </a:solidFill>
              </a:ln>
              <a:solidFill>
                <a:srgbClr val="FF0000">
                  <a:alpha val="12000"/>
                </a:srgbClr>
              </a:solidFill>
              <a:effectLst>
                <a:outerShdw blurRad="190500" algn="ctr" rotWithShape="0">
                  <a:srgbClr val="000000">
                    <a:alpha val="90000"/>
                  </a:srgbClr>
                </a:outerShdw>
              </a:effectLst>
              <a:latin typeface="Verdana" panose="020B0604030504040204" pitchFamily="34" charset="0"/>
              <a:ea typeface="Verdana" panose="020B0604030504040204" pitchFamily="34" charset="0"/>
            </a:rPr>
            <a:t>FULL-DAY</a:t>
          </a:r>
          <a:br>
            <a:rPr lang="en-US" sz="9600" b="1">
              <a:ln>
                <a:solidFill>
                  <a:srgbClr val="FF0000">
                    <a:alpha val="23000"/>
                  </a:srgbClr>
                </a:solidFill>
              </a:ln>
              <a:solidFill>
                <a:srgbClr val="FF0000">
                  <a:alpha val="12000"/>
                </a:srgbClr>
              </a:solidFill>
              <a:effectLst>
                <a:outerShdw blurRad="190500" algn="ctr" rotWithShape="0">
                  <a:srgbClr val="000000">
                    <a:alpha val="90000"/>
                  </a:srgbClr>
                </a:outerShdw>
              </a:effectLst>
              <a:latin typeface="Verdana" panose="020B0604030504040204" pitchFamily="34" charset="0"/>
              <a:ea typeface="Verdana" panose="020B0604030504040204" pitchFamily="34" charset="0"/>
            </a:rPr>
          </a:br>
          <a:r>
            <a:rPr lang="en-US" sz="9600" b="1">
              <a:ln>
                <a:solidFill>
                  <a:srgbClr val="FF0000">
                    <a:alpha val="23000"/>
                  </a:srgbClr>
                </a:solidFill>
              </a:ln>
              <a:solidFill>
                <a:srgbClr val="FF0000">
                  <a:alpha val="12000"/>
                </a:srgbClr>
              </a:solidFill>
              <a:effectLst>
                <a:outerShdw blurRad="190500" algn="ctr" rotWithShape="0">
                  <a:srgbClr val="000000">
                    <a:alpha val="90000"/>
                  </a:srgbClr>
                </a:outerShdw>
              </a:effectLst>
              <a:latin typeface="Verdana" panose="020B0604030504040204" pitchFamily="34" charset="0"/>
              <a:ea typeface="Verdana" panose="020B0604030504040204" pitchFamily="34" charset="0"/>
            </a:rPr>
            <a:t>LEAVE</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4</xdr:col>
      <xdr:colOff>0</xdr:colOff>
      <xdr:row>12</xdr:row>
      <xdr:rowOff>0</xdr:rowOff>
    </xdr:from>
    <xdr:to>
      <xdr:col>79</xdr:col>
      <xdr:colOff>123444</xdr:colOff>
      <xdr:row>44</xdr:row>
      <xdr:rowOff>104000</xdr:rowOff>
    </xdr:to>
    <xdr:grpSp>
      <xdr:nvGrpSpPr>
        <xdr:cNvPr id="2" name="Group 1">
          <a:extLst>
            <a:ext uri="{FF2B5EF4-FFF2-40B4-BE49-F238E27FC236}">
              <a16:creationId xmlns:a16="http://schemas.microsoft.com/office/drawing/2014/main" id="{EABDDA54-1115-4E5B-9728-4F95B8A45D81}"/>
            </a:ext>
          </a:extLst>
        </xdr:cNvPr>
        <xdr:cNvGrpSpPr/>
      </xdr:nvGrpSpPr>
      <xdr:grpSpPr>
        <a:xfrm>
          <a:off x="762000" y="2286000"/>
          <a:ext cx="14410944" cy="6200000"/>
          <a:chOff x="762000" y="195643500"/>
          <a:chExt cx="14410944" cy="6200000"/>
        </a:xfrm>
      </xdr:grpSpPr>
      <xdr:pic>
        <xdr:nvPicPr>
          <xdr:cNvPr id="3" name="Picture 2">
            <a:extLst>
              <a:ext uri="{FF2B5EF4-FFF2-40B4-BE49-F238E27FC236}">
                <a16:creationId xmlns:a16="http://schemas.microsoft.com/office/drawing/2014/main" id="{F8462AE0-E65B-5D8C-A584-1BA4472E3573}"/>
              </a:ext>
            </a:extLst>
          </xdr:cNvPr>
          <xdr:cNvPicPr>
            <a:picLocks noChangeAspect="1"/>
          </xdr:cNvPicPr>
        </xdr:nvPicPr>
        <xdr:blipFill>
          <a:blip xmlns:r="http://schemas.openxmlformats.org/officeDocument/2006/relationships" r:embed="rId1"/>
          <a:stretch>
            <a:fillRect/>
          </a:stretch>
        </xdr:blipFill>
        <xdr:spPr>
          <a:xfrm>
            <a:off x="762000" y="195643500"/>
            <a:ext cx="8114286" cy="6200000"/>
          </a:xfrm>
          <a:prstGeom prst="rect">
            <a:avLst/>
          </a:prstGeom>
          <a:effectLst>
            <a:outerShdw blurRad="63500" algn="ctr" rotWithShape="0">
              <a:srgbClr val="000000">
                <a:alpha val="95000"/>
              </a:srgbClr>
            </a:outerShdw>
          </a:effectLst>
        </xdr:spPr>
      </xdr:pic>
      <xdr:pic>
        <xdr:nvPicPr>
          <xdr:cNvPr id="4" name="Picture 3">
            <a:extLst>
              <a:ext uri="{FF2B5EF4-FFF2-40B4-BE49-F238E27FC236}">
                <a16:creationId xmlns:a16="http://schemas.microsoft.com/office/drawing/2014/main" id="{F0A7263F-0C25-D54B-6A17-778DCAF5AEF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953500" y="195643500"/>
            <a:ext cx="6219444" cy="5691378"/>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185</xdr:row>
      <xdr:rowOff>0</xdr:rowOff>
    </xdr:from>
    <xdr:ext cx="12209524" cy="7923809"/>
    <xdr:pic>
      <xdr:nvPicPr>
        <xdr:cNvPr id="5" name="Picture 4">
          <a:extLst>
            <a:ext uri="{FF2B5EF4-FFF2-40B4-BE49-F238E27FC236}">
              <a16:creationId xmlns:a16="http://schemas.microsoft.com/office/drawing/2014/main" id="{4D89A452-A886-4235-A07B-DD9F6220DA3A}"/>
            </a:ext>
          </a:extLst>
        </xdr:cNvPr>
        <xdr:cNvPicPr>
          <a:picLocks noChangeAspect="1"/>
        </xdr:cNvPicPr>
      </xdr:nvPicPr>
      <xdr:blipFill>
        <a:blip xmlns:r="http://schemas.openxmlformats.org/officeDocument/2006/relationships" r:embed="rId3"/>
        <a:stretch>
          <a:fillRect/>
        </a:stretch>
      </xdr:blipFill>
      <xdr:spPr>
        <a:xfrm>
          <a:off x="762000" y="18714720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229</xdr:row>
      <xdr:rowOff>0</xdr:rowOff>
    </xdr:from>
    <xdr:ext cx="12209524" cy="7923809"/>
    <xdr:pic>
      <xdr:nvPicPr>
        <xdr:cNvPr id="6" name="Picture 5">
          <a:extLst>
            <a:ext uri="{FF2B5EF4-FFF2-40B4-BE49-F238E27FC236}">
              <a16:creationId xmlns:a16="http://schemas.microsoft.com/office/drawing/2014/main" id="{856D1133-84C4-418F-9D62-47BF35931898}"/>
            </a:ext>
          </a:extLst>
        </xdr:cNvPr>
        <xdr:cNvPicPr>
          <a:picLocks noChangeAspect="1"/>
        </xdr:cNvPicPr>
      </xdr:nvPicPr>
      <xdr:blipFill>
        <a:blip xmlns:r="http://schemas.openxmlformats.org/officeDocument/2006/relationships" r:embed="rId4"/>
        <a:stretch>
          <a:fillRect/>
        </a:stretch>
      </xdr:blipFill>
      <xdr:spPr>
        <a:xfrm>
          <a:off x="762000" y="1879854000"/>
          <a:ext cx="12209524" cy="7923809"/>
        </a:xfrm>
        <a:prstGeom prst="rect">
          <a:avLst/>
        </a:prstGeom>
        <a:effectLst>
          <a:outerShdw blurRad="63500" algn="ctr" rotWithShape="0">
            <a:srgbClr val="000000">
              <a:alpha val="95000"/>
            </a:srgbClr>
          </a:outerShdw>
        </a:effectLst>
      </xdr:spPr>
    </xdr:pic>
    <xdr:clientData/>
  </xdr:oneCellAnchor>
  <xdr:twoCellAnchor editAs="oneCell">
    <xdr:from>
      <xdr:col>4</xdr:col>
      <xdr:colOff>0</xdr:colOff>
      <xdr:row>274</xdr:row>
      <xdr:rowOff>0</xdr:rowOff>
    </xdr:from>
    <xdr:to>
      <xdr:col>46</xdr:col>
      <xdr:colOff>141857</xdr:colOff>
      <xdr:row>281</xdr:row>
      <xdr:rowOff>85548</xdr:rowOff>
    </xdr:to>
    <xdr:pic>
      <xdr:nvPicPr>
        <xdr:cNvPr id="7" name="Picture 6">
          <a:extLst>
            <a:ext uri="{FF2B5EF4-FFF2-40B4-BE49-F238E27FC236}">
              <a16:creationId xmlns:a16="http://schemas.microsoft.com/office/drawing/2014/main" id="{5E6F2BA9-9287-5ADA-029D-4E08A07FCC02}"/>
            </a:ext>
          </a:extLst>
        </xdr:cNvPr>
        <xdr:cNvPicPr>
          <a:picLocks noChangeAspect="1"/>
        </xdr:cNvPicPr>
      </xdr:nvPicPr>
      <xdr:blipFill>
        <a:blip xmlns:r="http://schemas.openxmlformats.org/officeDocument/2006/relationships" r:embed="rId5"/>
        <a:stretch>
          <a:fillRect/>
        </a:stretch>
      </xdr:blipFill>
      <xdr:spPr>
        <a:xfrm>
          <a:off x="762000" y="52197000"/>
          <a:ext cx="8142857" cy="1419048"/>
        </a:xfrm>
        <a:prstGeom prst="rect">
          <a:avLst/>
        </a:prstGeom>
        <a:effectLst>
          <a:outerShdw blurRad="127000" algn="ctr" rotWithShape="0">
            <a:srgbClr val="0000FF">
              <a:alpha val="90000"/>
            </a:srgbClr>
          </a:outerShdw>
        </a:effectLst>
      </xdr:spPr>
    </xdr:pic>
    <xdr:clientData/>
  </xdr:twoCellAnchor>
  <xdr:oneCellAnchor>
    <xdr:from>
      <xdr:col>4</xdr:col>
      <xdr:colOff>0</xdr:colOff>
      <xdr:row>296</xdr:row>
      <xdr:rowOff>0</xdr:rowOff>
    </xdr:from>
    <xdr:ext cx="8847619" cy="13866667"/>
    <xdr:pic>
      <xdr:nvPicPr>
        <xdr:cNvPr id="8" name="Picture 7">
          <a:extLst>
            <a:ext uri="{FF2B5EF4-FFF2-40B4-BE49-F238E27FC236}">
              <a16:creationId xmlns:a16="http://schemas.microsoft.com/office/drawing/2014/main" id="{EE9A4136-3B08-4F1E-A54A-BE297098F53C}"/>
            </a:ext>
          </a:extLst>
        </xdr:cNvPr>
        <xdr:cNvPicPr>
          <a:picLocks noChangeAspect="1"/>
        </xdr:cNvPicPr>
      </xdr:nvPicPr>
      <xdr:blipFill>
        <a:blip xmlns:r="http://schemas.openxmlformats.org/officeDocument/2006/relationships" r:embed="rId6"/>
        <a:stretch>
          <a:fillRect/>
        </a:stretch>
      </xdr:blipFill>
      <xdr:spPr>
        <a:xfrm>
          <a:off x="762000" y="1946148000"/>
          <a:ext cx="8847619" cy="13866667"/>
        </a:xfrm>
        <a:prstGeom prst="rect">
          <a:avLst/>
        </a:prstGeom>
        <a:effectLst>
          <a:outerShdw blurRad="63500" algn="ctr" rotWithShape="0">
            <a:srgbClr val="000000">
              <a:alpha val="95000"/>
            </a:srgbClr>
          </a:outerShdw>
        </a:effectLst>
      </xdr:spPr>
    </xdr:pic>
    <xdr:clientData/>
  </xdr:oneCellAnchor>
</xdr:wsDr>
</file>

<file path=xl/drawings/drawing11.xml><?xml version="1.0" encoding="utf-8"?>
<xdr:wsDr xmlns:xdr="http://schemas.openxmlformats.org/drawingml/2006/spreadsheetDrawing" xmlns:a="http://schemas.openxmlformats.org/drawingml/2006/main">
  <xdr:oneCellAnchor>
    <xdr:from>
      <xdr:col>4</xdr:col>
      <xdr:colOff>0</xdr:colOff>
      <xdr:row>12</xdr:row>
      <xdr:rowOff>0</xdr:rowOff>
    </xdr:from>
    <xdr:ext cx="8057143" cy="8542857"/>
    <xdr:pic>
      <xdr:nvPicPr>
        <xdr:cNvPr id="2" name="Picture 1">
          <a:extLst>
            <a:ext uri="{FF2B5EF4-FFF2-40B4-BE49-F238E27FC236}">
              <a16:creationId xmlns:a16="http://schemas.microsoft.com/office/drawing/2014/main" id="{A40E37FC-07F2-45F8-A63F-BC884C4A14EE}"/>
            </a:ext>
          </a:extLst>
        </xdr:cNvPr>
        <xdr:cNvPicPr>
          <a:picLocks noChangeAspect="1"/>
        </xdr:cNvPicPr>
      </xdr:nvPicPr>
      <xdr:blipFill>
        <a:blip xmlns:r="http://schemas.openxmlformats.org/officeDocument/2006/relationships" r:embed="rId1"/>
        <a:stretch>
          <a:fillRect/>
        </a:stretch>
      </xdr:blipFill>
      <xdr:spPr>
        <a:xfrm>
          <a:off x="762000" y="1686496500"/>
          <a:ext cx="8057143" cy="85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656</xdr:row>
      <xdr:rowOff>0</xdr:rowOff>
    </xdr:from>
    <xdr:ext cx="8085714" cy="4085714"/>
    <xdr:pic>
      <xdr:nvPicPr>
        <xdr:cNvPr id="3" name="Picture 2">
          <a:extLst>
            <a:ext uri="{FF2B5EF4-FFF2-40B4-BE49-F238E27FC236}">
              <a16:creationId xmlns:a16="http://schemas.microsoft.com/office/drawing/2014/main" id="{58CB754D-BAEB-49AD-81B3-603A0D971C92}"/>
            </a:ext>
          </a:extLst>
        </xdr:cNvPr>
        <xdr:cNvPicPr>
          <a:picLocks noChangeAspect="1"/>
        </xdr:cNvPicPr>
      </xdr:nvPicPr>
      <xdr:blipFill>
        <a:blip xmlns:r="http://schemas.openxmlformats.org/officeDocument/2006/relationships" r:embed="rId2"/>
        <a:stretch>
          <a:fillRect/>
        </a:stretch>
      </xdr:blipFill>
      <xdr:spPr>
        <a:xfrm>
          <a:off x="762000" y="1809178500"/>
          <a:ext cx="8085714" cy="4085714"/>
        </a:xfrm>
        <a:prstGeom prst="rect">
          <a:avLst/>
        </a:prstGeom>
        <a:effectLst>
          <a:outerShdw blurRad="63500" algn="ctr" rotWithShape="0">
            <a:srgbClr val="000000">
              <a:alpha val="95000"/>
            </a:srgbClr>
          </a:outerShdw>
        </a:effectLst>
      </xdr:spPr>
    </xdr:pic>
    <xdr:clientData/>
  </xdr:oneCellAnchor>
  <xdr:twoCellAnchor>
    <xdr:from>
      <xdr:col>4</xdr:col>
      <xdr:colOff>0</xdr:colOff>
      <xdr:row>681</xdr:row>
      <xdr:rowOff>0</xdr:rowOff>
    </xdr:from>
    <xdr:to>
      <xdr:col>76</xdr:col>
      <xdr:colOff>21050</xdr:colOff>
      <xdr:row>733</xdr:row>
      <xdr:rowOff>26956</xdr:rowOff>
    </xdr:to>
    <xdr:grpSp>
      <xdr:nvGrpSpPr>
        <xdr:cNvPr id="4" name="Group 3">
          <a:extLst>
            <a:ext uri="{FF2B5EF4-FFF2-40B4-BE49-F238E27FC236}">
              <a16:creationId xmlns:a16="http://schemas.microsoft.com/office/drawing/2014/main" id="{E3FA8E40-AF8B-417F-B48C-900C87EDBA19}"/>
            </a:ext>
          </a:extLst>
        </xdr:cNvPr>
        <xdr:cNvGrpSpPr/>
      </xdr:nvGrpSpPr>
      <xdr:grpSpPr>
        <a:xfrm>
          <a:off x="762000" y="129719294"/>
          <a:ext cx="13737050" cy="9932956"/>
          <a:chOff x="762000" y="195643500"/>
          <a:chExt cx="13737050" cy="9932956"/>
        </a:xfrm>
      </xdr:grpSpPr>
      <xdr:pic>
        <xdr:nvPicPr>
          <xdr:cNvPr id="5" name="Picture 4">
            <a:extLst>
              <a:ext uri="{FF2B5EF4-FFF2-40B4-BE49-F238E27FC236}">
                <a16:creationId xmlns:a16="http://schemas.microsoft.com/office/drawing/2014/main" id="{C2244D8D-8DA0-3D12-992B-ED2FD79A43D5}"/>
              </a:ext>
            </a:extLst>
          </xdr:cNvPr>
          <xdr:cNvPicPr>
            <a:picLocks noChangeAspect="1"/>
          </xdr:cNvPicPr>
        </xdr:nvPicPr>
        <xdr:blipFill>
          <a:blip xmlns:r="http://schemas.openxmlformats.org/officeDocument/2006/relationships" r:embed="rId3"/>
          <a:stretch>
            <a:fillRect/>
          </a:stretch>
        </xdr:blipFill>
        <xdr:spPr>
          <a:xfrm>
            <a:off x="762000" y="195643500"/>
            <a:ext cx="6952381" cy="4761905"/>
          </a:xfrm>
          <a:prstGeom prst="rect">
            <a:avLst/>
          </a:prstGeom>
          <a:effectLst>
            <a:outerShdw blurRad="63500" algn="ctr" rotWithShape="0">
              <a:srgbClr val="000000">
                <a:alpha val="95000"/>
              </a:srgbClr>
            </a:outerShdw>
          </a:effectLst>
        </xdr:spPr>
      </xdr:pic>
      <xdr:pic>
        <xdr:nvPicPr>
          <xdr:cNvPr id="6" name="Picture 5">
            <a:extLst>
              <a:ext uri="{FF2B5EF4-FFF2-40B4-BE49-F238E27FC236}">
                <a16:creationId xmlns:a16="http://schemas.microsoft.com/office/drawing/2014/main" id="{B5D71B95-756C-DA7E-DA46-7D930FADB2E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62000" y="200596500"/>
            <a:ext cx="13737050" cy="4979956"/>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737</xdr:row>
      <xdr:rowOff>0</xdr:rowOff>
    </xdr:from>
    <xdr:ext cx="8076190" cy="3580952"/>
    <xdr:pic>
      <xdr:nvPicPr>
        <xdr:cNvPr id="7" name="Picture 6">
          <a:extLst>
            <a:ext uri="{FF2B5EF4-FFF2-40B4-BE49-F238E27FC236}">
              <a16:creationId xmlns:a16="http://schemas.microsoft.com/office/drawing/2014/main" id="{0E160DB0-C9F5-488E-969E-BD7748AF93D8}"/>
            </a:ext>
          </a:extLst>
        </xdr:cNvPr>
        <xdr:cNvPicPr>
          <a:picLocks noChangeAspect="1"/>
        </xdr:cNvPicPr>
      </xdr:nvPicPr>
      <xdr:blipFill>
        <a:blip xmlns:r="http://schemas.openxmlformats.org/officeDocument/2006/relationships" r:embed="rId5"/>
        <a:stretch>
          <a:fillRect/>
        </a:stretch>
      </xdr:blipFill>
      <xdr:spPr>
        <a:xfrm>
          <a:off x="762000" y="1824609000"/>
          <a:ext cx="8076190" cy="35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63</xdr:row>
      <xdr:rowOff>0</xdr:rowOff>
    </xdr:from>
    <xdr:ext cx="8876190" cy="2695238"/>
    <xdr:pic>
      <xdr:nvPicPr>
        <xdr:cNvPr id="8" name="Picture 7">
          <a:extLst>
            <a:ext uri="{FF2B5EF4-FFF2-40B4-BE49-F238E27FC236}">
              <a16:creationId xmlns:a16="http://schemas.microsoft.com/office/drawing/2014/main" id="{EB00A7FC-82C8-404F-8871-25BD37EB9154}"/>
            </a:ext>
          </a:extLst>
        </xdr:cNvPr>
        <xdr:cNvPicPr>
          <a:picLocks noChangeAspect="1"/>
        </xdr:cNvPicPr>
      </xdr:nvPicPr>
      <xdr:blipFill>
        <a:blip xmlns:r="http://schemas.openxmlformats.org/officeDocument/2006/relationships" r:embed="rId6"/>
        <a:stretch>
          <a:fillRect/>
        </a:stretch>
      </xdr:blipFill>
      <xdr:spPr>
        <a:xfrm>
          <a:off x="762000" y="1696212000"/>
          <a:ext cx="8876190" cy="2695238"/>
        </a:xfrm>
        <a:prstGeom prst="rect">
          <a:avLst/>
        </a:prstGeom>
        <a:effectLst>
          <a:outerShdw blurRad="127000" algn="ctr" rotWithShape="0">
            <a:srgbClr val="FF0000">
              <a:alpha val="90000"/>
            </a:srgbClr>
          </a:outerShdw>
        </a:effectLst>
      </xdr:spPr>
    </xdr:pic>
    <xdr:clientData/>
  </xdr:oneCellAnchor>
  <xdr:oneCellAnchor>
    <xdr:from>
      <xdr:col>4</xdr:col>
      <xdr:colOff>0</xdr:colOff>
      <xdr:row>81</xdr:row>
      <xdr:rowOff>0</xdr:rowOff>
    </xdr:from>
    <xdr:ext cx="8057143" cy="3590476"/>
    <xdr:pic>
      <xdr:nvPicPr>
        <xdr:cNvPr id="9" name="Picture 8">
          <a:extLst>
            <a:ext uri="{FF2B5EF4-FFF2-40B4-BE49-F238E27FC236}">
              <a16:creationId xmlns:a16="http://schemas.microsoft.com/office/drawing/2014/main" id="{44249508-0D83-402F-A82A-071AEF6CA4DD}"/>
            </a:ext>
          </a:extLst>
        </xdr:cNvPr>
        <xdr:cNvPicPr>
          <a:picLocks noChangeAspect="1"/>
        </xdr:cNvPicPr>
      </xdr:nvPicPr>
      <xdr:blipFill>
        <a:blip xmlns:r="http://schemas.openxmlformats.org/officeDocument/2006/relationships" r:embed="rId7"/>
        <a:stretch>
          <a:fillRect/>
        </a:stretch>
      </xdr:blipFill>
      <xdr:spPr>
        <a:xfrm>
          <a:off x="762000" y="1699641000"/>
          <a:ext cx="8057143" cy="35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104</xdr:row>
      <xdr:rowOff>0</xdr:rowOff>
    </xdr:from>
    <xdr:ext cx="8876190" cy="4219048"/>
    <xdr:pic>
      <xdr:nvPicPr>
        <xdr:cNvPr id="10" name="Picture 9">
          <a:extLst>
            <a:ext uri="{FF2B5EF4-FFF2-40B4-BE49-F238E27FC236}">
              <a16:creationId xmlns:a16="http://schemas.microsoft.com/office/drawing/2014/main" id="{AE3BE3AF-8D85-430C-B67A-323F1052EE60}"/>
            </a:ext>
          </a:extLst>
        </xdr:cNvPr>
        <xdr:cNvPicPr>
          <a:picLocks noChangeAspect="1"/>
        </xdr:cNvPicPr>
      </xdr:nvPicPr>
      <xdr:blipFill>
        <a:blip xmlns:r="http://schemas.openxmlformats.org/officeDocument/2006/relationships" r:embed="rId8"/>
        <a:stretch>
          <a:fillRect/>
        </a:stretch>
      </xdr:blipFill>
      <xdr:spPr>
        <a:xfrm>
          <a:off x="762000" y="1704022500"/>
          <a:ext cx="8876190" cy="42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130</xdr:row>
      <xdr:rowOff>0</xdr:rowOff>
    </xdr:from>
    <xdr:ext cx="8057143" cy="4990476"/>
    <xdr:pic>
      <xdr:nvPicPr>
        <xdr:cNvPr id="11" name="Picture 10">
          <a:extLst>
            <a:ext uri="{FF2B5EF4-FFF2-40B4-BE49-F238E27FC236}">
              <a16:creationId xmlns:a16="http://schemas.microsoft.com/office/drawing/2014/main" id="{AB52DDF7-CD71-4B37-A362-D9DA54A7B89A}"/>
            </a:ext>
          </a:extLst>
        </xdr:cNvPr>
        <xdr:cNvPicPr>
          <a:picLocks noChangeAspect="1"/>
        </xdr:cNvPicPr>
      </xdr:nvPicPr>
      <xdr:blipFill>
        <a:blip xmlns:r="http://schemas.openxmlformats.org/officeDocument/2006/relationships" r:embed="rId9"/>
        <a:stretch>
          <a:fillRect/>
        </a:stretch>
      </xdr:blipFill>
      <xdr:spPr>
        <a:xfrm>
          <a:off x="762000" y="1708975500"/>
          <a:ext cx="8057143" cy="49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160</xdr:row>
      <xdr:rowOff>0</xdr:rowOff>
    </xdr:from>
    <xdr:ext cx="8857143" cy="1980952"/>
    <xdr:pic>
      <xdr:nvPicPr>
        <xdr:cNvPr id="12" name="Picture 11">
          <a:extLst>
            <a:ext uri="{FF2B5EF4-FFF2-40B4-BE49-F238E27FC236}">
              <a16:creationId xmlns:a16="http://schemas.microsoft.com/office/drawing/2014/main" id="{A1A937E7-C6F1-443F-B852-4683798453A4}"/>
            </a:ext>
          </a:extLst>
        </xdr:cNvPr>
        <xdr:cNvPicPr>
          <a:picLocks noChangeAspect="1"/>
        </xdr:cNvPicPr>
      </xdr:nvPicPr>
      <xdr:blipFill>
        <a:blip xmlns:r="http://schemas.openxmlformats.org/officeDocument/2006/relationships" r:embed="rId10"/>
        <a:stretch>
          <a:fillRect/>
        </a:stretch>
      </xdr:blipFill>
      <xdr:spPr>
        <a:xfrm>
          <a:off x="762000" y="1714690500"/>
          <a:ext cx="8857143" cy="1980952"/>
        </a:xfrm>
        <a:prstGeom prst="rect">
          <a:avLst/>
        </a:prstGeom>
        <a:effectLst>
          <a:outerShdw blurRad="63500" algn="ctr" rotWithShape="0">
            <a:srgbClr val="000000">
              <a:alpha val="95000"/>
            </a:srgbClr>
          </a:outerShdw>
        </a:effectLst>
      </xdr:spPr>
    </xdr:pic>
    <xdr:clientData/>
  </xdr:oneCellAnchor>
  <xdr:twoCellAnchor>
    <xdr:from>
      <xdr:col>4</xdr:col>
      <xdr:colOff>0</xdr:colOff>
      <xdr:row>174</xdr:row>
      <xdr:rowOff>0</xdr:rowOff>
    </xdr:from>
    <xdr:to>
      <xdr:col>120</xdr:col>
      <xdr:colOff>13908</xdr:colOff>
      <xdr:row>227</xdr:row>
      <xdr:rowOff>165926</xdr:rowOff>
    </xdr:to>
    <xdr:grpSp>
      <xdr:nvGrpSpPr>
        <xdr:cNvPr id="13" name="Group 12">
          <a:extLst>
            <a:ext uri="{FF2B5EF4-FFF2-40B4-BE49-F238E27FC236}">
              <a16:creationId xmlns:a16="http://schemas.microsoft.com/office/drawing/2014/main" id="{D98FDF9B-10C6-4A8F-B530-C26EB47C9888}"/>
            </a:ext>
          </a:extLst>
        </xdr:cNvPr>
        <xdr:cNvGrpSpPr/>
      </xdr:nvGrpSpPr>
      <xdr:grpSpPr>
        <a:xfrm>
          <a:off x="762000" y="33147000"/>
          <a:ext cx="22111908" cy="10262426"/>
          <a:chOff x="762000" y="195072000"/>
          <a:chExt cx="22111908" cy="10262426"/>
        </a:xfrm>
      </xdr:grpSpPr>
      <xdr:pic>
        <xdr:nvPicPr>
          <xdr:cNvPr id="14" name="Picture 13">
            <a:extLst>
              <a:ext uri="{FF2B5EF4-FFF2-40B4-BE49-F238E27FC236}">
                <a16:creationId xmlns:a16="http://schemas.microsoft.com/office/drawing/2014/main" id="{8057D19E-9E6B-C41B-10F8-A6C4E5DEAF74}"/>
              </a:ext>
            </a:extLst>
          </xdr:cNvPr>
          <xdr:cNvPicPr>
            <a:picLocks noChangeAspect="1"/>
          </xdr:cNvPicPr>
        </xdr:nvPicPr>
        <xdr:blipFill>
          <a:blip xmlns:r="http://schemas.openxmlformats.org/officeDocument/2006/relationships" r:embed="rId11"/>
          <a:stretch>
            <a:fillRect/>
          </a:stretch>
        </xdr:blipFill>
        <xdr:spPr>
          <a:xfrm>
            <a:off x="762000" y="195072000"/>
            <a:ext cx="8095238" cy="9552381"/>
          </a:xfrm>
          <a:prstGeom prst="rect">
            <a:avLst/>
          </a:prstGeom>
          <a:effectLst>
            <a:outerShdw blurRad="63500" algn="ctr" rotWithShape="0">
              <a:srgbClr val="000000">
                <a:alpha val="95000"/>
              </a:srgbClr>
            </a:outerShdw>
          </a:effectLst>
        </xdr:spPr>
      </xdr:pic>
      <xdr:pic>
        <xdr:nvPicPr>
          <xdr:cNvPr id="15" name="Picture 14">
            <a:extLst>
              <a:ext uri="{FF2B5EF4-FFF2-40B4-BE49-F238E27FC236}">
                <a16:creationId xmlns:a16="http://schemas.microsoft.com/office/drawing/2014/main" id="{9D7763F6-A017-DA5C-9735-81A382B2405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953500" y="195072000"/>
            <a:ext cx="13847064" cy="5398008"/>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16" name="Picture 15">
            <a:extLst>
              <a:ext uri="{FF2B5EF4-FFF2-40B4-BE49-F238E27FC236}">
                <a16:creationId xmlns:a16="http://schemas.microsoft.com/office/drawing/2014/main" id="{9ED4559F-7862-12D8-724C-3EB7F94A842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953501" y="200596500"/>
            <a:ext cx="13920407" cy="4737926"/>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228</xdr:row>
      <xdr:rowOff>0</xdr:rowOff>
    </xdr:from>
    <xdr:ext cx="8876190" cy="6990476"/>
    <xdr:pic>
      <xdr:nvPicPr>
        <xdr:cNvPr id="17" name="Picture 16">
          <a:extLst>
            <a:ext uri="{FF2B5EF4-FFF2-40B4-BE49-F238E27FC236}">
              <a16:creationId xmlns:a16="http://schemas.microsoft.com/office/drawing/2014/main" id="{78726496-C7A4-4858-939E-E99189BB1C97}"/>
            </a:ext>
          </a:extLst>
        </xdr:cNvPr>
        <xdr:cNvPicPr>
          <a:picLocks noChangeAspect="1"/>
        </xdr:cNvPicPr>
      </xdr:nvPicPr>
      <xdr:blipFill>
        <a:blip xmlns:r="http://schemas.openxmlformats.org/officeDocument/2006/relationships" r:embed="rId14"/>
        <a:stretch>
          <a:fillRect/>
        </a:stretch>
      </xdr:blipFill>
      <xdr:spPr>
        <a:xfrm>
          <a:off x="762000" y="1727644500"/>
          <a:ext cx="8876190" cy="69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270</xdr:row>
      <xdr:rowOff>0</xdr:rowOff>
    </xdr:from>
    <xdr:ext cx="8866667" cy="2409524"/>
    <xdr:pic>
      <xdr:nvPicPr>
        <xdr:cNvPr id="18" name="Picture 17">
          <a:extLst>
            <a:ext uri="{FF2B5EF4-FFF2-40B4-BE49-F238E27FC236}">
              <a16:creationId xmlns:a16="http://schemas.microsoft.com/office/drawing/2014/main" id="{FBDDBFED-07AE-4477-8E71-72F13BEC705E}"/>
            </a:ext>
          </a:extLst>
        </xdr:cNvPr>
        <xdr:cNvPicPr>
          <a:picLocks noChangeAspect="1"/>
        </xdr:cNvPicPr>
      </xdr:nvPicPr>
      <xdr:blipFill>
        <a:blip xmlns:r="http://schemas.openxmlformats.org/officeDocument/2006/relationships" r:embed="rId15"/>
        <a:stretch>
          <a:fillRect/>
        </a:stretch>
      </xdr:blipFill>
      <xdr:spPr>
        <a:xfrm>
          <a:off x="762000" y="1735645500"/>
          <a:ext cx="8866667" cy="2409524"/>
        </a:xfrm>
        <a:prstGeom prst="rect">
          <a:avLst/>
        </a:prstGeom>
        <a:effectLst>
          <a:outerShdw blurRad="127000" algn="ctr" rotWithShape="0">
            <a:srgbClr val="FF0000">
              <a:alpha val="90000"/>
            </a:srgbClr>
          </a:outerShdw>
        </a:effectLst>
      </xdr:spPr>
    </xdr:pic>
    <xdr:clientData/>
  </xdr:oneCellAnchor>
  <xdr:oneCellAnchor>
    <xdr:from>
      <xdr:col>4</xdr:col>
      <xdr:colOff>0</xdr:colOff>
      <xdr:row>285</xdr:row>
      <xdr:rowOff>0</xdr:rowOff>
    </xdr:from>
    <xdr:ext cx="11057143" cy="4895238"/>
    <xdr:pic>
      <xdr:nvPicPr>
        <xdr:cNvPr id="19" name="Picture 18">
          <a:extLst>
            <a:ext uri="{FF2B5EF4-FFF2-40B4-BE49-F238E27FC236}">
              <a16:creationId xmlns:a16="http://schemas.microsoft.com/office/drawing/2014/main" id="{26DAC69F-B0F6-4766-B4B9-FC257C22BCB2}"/>
            </a:ext>
          </a:extLst>
        </xdr:cNvPr>
        <xdr:cNvPicPr>
          <a:picLocks noChangeAspect="1"/>
        </xdr:cNvPicPr>
      </xdr:nvPicPr>
      <xdr:blipFill>
        <a:blip xmlns:r="http://schemas.openxmlformats.org/officeDocument/2006/relationships" r:embed="rId16"/>
        <a:stretch>
          <a:fillRect/>
        </a:stretch>
      </xdr:blipFill>
      <xdr:spPr>
        <a:xfrm>
          <a:off x="762000" y="1738503000"/>
          <a:ext cx="11057143" cy="4895238"/>
        </a:xfrm>
        <a:prstGeom prst="rect">
          <a:avLst/>
        </a:prstGeom>
        <a:effectLst>
          <a:outerShdw blurRad="63500" algn="ctr" rotWithShape="0">
            <a:srgbClr val="000000">
              <a:alpha val="95000"/>
            </a:srgbClr>
          </a:outerShdw>
        </a:effectLst>
      </xdr:spPr>
    </xdr:pic>
    <xdr:clientData/>
  </xdr:oneCellAnchor>
  <xdr:oneCellAnchor>
    <xdr:from>
      <xdr:col>63</xdr:col>
      <xdr:colOff>0</xdr:colOff>
      <xdr:row>285</xdr:row>
      <xdr:rowOff>0</xdr:rowOff>
    </xdr:from>
    <xdr:ext cx="11057143" cy="4009524"/>
    <xdr:pic>
      <xdr:nvPicPr>
        <xdr:cNvPr id="20" name="Picture 19">
          <a:extLst>
            <a:ext uri="{FF2B5EF4-FFF2-40B4-BE49-F238E27FC236}">
              <a16:creationId xmlns:a16="http://schemas.microsoft.com/office/drawing/2014/main" id="{C5278CCE-5593-40E2-80CE-2A49856E16E4}"/>
            </a:ext>
          </a:extLst>
        </xdr:cNvPr>
        <xdr:cNvPicPr>
          <a:picLocks noChangeAspect="1"/>
        </xdr:cNvPicPr>
      </xdr:nvPicPr>
      <xdr:blipFill>
        <a:blip xmlns:r="http://schemas.openxmlformats.org/officeDocument/2006/relationships" r:embed="rId17"/>
        <a:stretch>
          <a:fillRect/>
        </a:stretch>
      </xdr:blipFill>
      <xdr:spPr>
        <a:xfrm>
          <a:off x="12001500" y="1738503000"/>
          <a:ext cx="11057143" cy="40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315</xdr:row>
      <xdr:rowOff>0</xdr:rowOff>
    </xdr:from>
    <xdr:ext cx="8876190" cy="8847619"/>
    <xdr:pic>
      <xdr:nvPicPr>
        <xdr:cNvPr id="21" name="Picture 20">
          <a:extLst>
            <a:ext uri="{FF2B5EF4-FFF2-40B4-BE49-F238E27FC236}">
              <a16:creationId xmlns:a16="http://schemas.microsoft.com/office/drawing/2014/main" id="{D64DFA61-FE6F-44F1-9880-D8DD47AC9762}"/>
            </a:ext>
          </a:extLst>
        </xdr:cNvPr>
        <xdr:cNvPicPr>
          <a:picLocks noChangeAspect="1"/>
        </xdr:cNvPicPr>
      </xdr:nvPicPr>
      <xdr:blipFill>
        <a:blip xmlns:r="http://schemas.openxmlformats.org/officeDocument/2006/relationships" r:embed="rId18"/>
        <a:stretch>
          <a:fillRect/>
        </a:stretch>
      </xdr:blipFill>
      <xdr:spPr>
        <a:xfrm>
          <a:off x="762000" y="1744218000"/>
          <a:ext cx="8876190" cy="88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761</xdr:row>
      <xdr:rowOff>0</xdr:rowOff>
    </xdr:from>
    <xdr:ext cx="8838095" cy="4057143"/>
    <xdr:pic>
      <xdr:nvPicPr>
        <xdr:cNvPr id="22" name="Picture 21">
          <a:extLst>
            <a:ext uri="{FF2B5EF4-FFF2-40B4-BE49-F238E27FC236}">
              <a16:creationId xmlns:a16="http://schemas.microsoft.com/office/drawing/2014/main" id="{491B4C25-4DAE-49BB-B451-212B9B3BB885}"/>
            </a:ext>
          </a:extLst>
        </xdr:cNvPr>
        <xdr:cNvPicPr>
          <a:picLocks noChangeAspect="1"/>
        </xdr:cNvPicPr>
      </xdr:nvPicPr>
      <xdr:blipFill>
        <a:blip xmlns:r="http://schemas.openxmlformats.org/officeDocument/2006/relationships" r:embed="rId19"/>
        <a:stretch>
          <a:fillRect/>
        </a:stretch>
      </xdr:blipFill>
      <xdr:spPr>
        <a:xfrm>
          <a:off x="762000" y="1829181000"/>
          <a:ext cx="8838095" cy="4057143"/>
        </a:xfrm>
        <a:prstGeom prst="rect">
          <a:avLst/>
        </a:prstGeom>
        <a:effectLst>
          <a:outerShdw blurRad="127000" algn="ctr" rotWithShape="0">
            <a:srgbClr val="FF0000">
              <a:alpha val="90000"/>
            </a:srgbClr>
          </a:outerShdw>
        </a:effectLst>
      </xdr:spPr>
    </xdr:pic>
    <xdr:clientData/>
  </xdr:oneCellAnchor>
  <xdr:oneCellAnchor>
    <xdr:from>
      <xdr:col>4</xdr:col>
      <xdr:colOff>0</xdr:colOff>
      <xdr:row>786</xdr:row>
      <xdr:rowOff>0</xdr:rowOff>
    </xdr:from>
    <xdr:ext cx="8200000" cy="3380952"/>
    <xdr:pic>
      <xdr:nvPicPr>
        <xdr:cNvPr id="23" name="Picture 22">
          <a:extLst>
            <a:ext uri="{FF2B5EF4-FFF2-40B4-BE49-F238E27FC236}">
              <a16:creationId xmlns:a16="http://schemas.microsoft.com/office/drawing/2014/main" id="{DAD2906D-4A8A-45A1-856B-D42E85DD0603}"/>
            </a:ext>
          </a:extLst>
        </xdr:cNvPr>
        <xdr:cNvPicPr>
          <a:picLocks noChangeAspect="1"/>
        </xdr:cNvPicPr>
      </xdr:nvPicPr>
      <xdr:blipFill>
        <a:blip xmlns:r="http://schemas.openxmlformats.org/officeDocument/2006/relationships" r:embed="rId20"/>
        <a:stretch>
          <a:fillRect/>
        </a:stretch>
      </xdr:blipFill>
      <xdr:spPr>
        <a:xfrm>
          <a:off x="762000" y="1833943500"/>
          <a:ext cx="8200000" cy="33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808</xdr:row>
      <xdr:rowOff>0</xdr:rowOff>
    </xdr:from>
    <xdr:ext cx="8171428" cy="6942857"/>
    <xdr:pic>
      <xdr:nvPicPr>
        <xdr:cNvPr id="24" name="Picture 23">
          <a:extLst>
            <a:ext uri="{FF2B5EF4-FFF2-40B4-BE49-F238E27FC236}">
              <a16:creationId xmlns:a16="http://schemas.microsoft.com/office/drawing/2014/main" id="{C95CC939-3245-42DC-833A-D24F6E77BD1E}"/>
            </a:ext>
          </a:extLst>
        </xdr:cNvPr>
        <xdr:cNvPicPr>
          <a:picLocks noChangeAspect="1"/>
        </xdr:cNvPicPr>
      </xdr:nvPicPr>
      <xdr:blipFill>
        <a:blip xmlns:r="http://schemas.openxmlformats.org/officeDocument/2006/relationships" r:embed="rId21"/>
        <a:stretch>
          <a:fillRect/>
        </a:stretch>
      </xdr:blipFill>
      <xdr:spPr>
        <a:xfrm>
          <a:off x="762000" y="1838134500"/>
          <a:ext cx="8171428" cy="6942857"/>
        </a:xfrm>
        <a:prstGeom prst="rect">
          <a:avLst/>
        </a:prstGeom>
        <a:effectLst>
          <a:outerShdw blurRad="63500" algn="ctr" rotWithShape="0">
            <a:srgbClr val="000000">
              <a:alpha val="95000"/>
            </a:srgbClr>
          </a:outerShdw>
        </a:effectLst>
      </xdr:spPr>
    </xdr:pic>
    <xdr:clientData/>
  </xdr:oneCellAnchor>
  <xdr:twoCellAnchor>
    <xdr:from>
      <xdr:col>4</xdr:col>
      <xdr:colOff>0</xdr:colOff>
      <xdr:row>367</xdr:row>
      <xdr:rowOff>0</xdr:rowOff>
    </xdr:from>
    <xdr:to>
      <xdr:col>121</xdr:col>
      <xdr:colOff>8143</xdr:colOff>
      <xdr:row>429</xdr:row>
      <xdr:rowOff>142262</xdr:rowOff>
    </xdr:to>
    <xdr:grpSp>
      <xdr:nvGrpSpPr>
        <xdr:cNvPr id="25" name="Group 24">
          <a:extLst>
            <a:ext uri="{FF2B5EF4-FFF2-40B4-BE49-F238E27FC236}">
              <a16:creationId xmlns:a16="http://schemas.microsoft.com/office/drawing/2014/main" id="{E69A8952-466B-4702-A0E6-786F6457EDF2}"/>
            </a:ext>
          </a:extLst>
        </xdr:cNvPr>
        <xdr:cNvGrpSpPr/>
      </xdr:nvGrpSpPr>
      <xdr:grpSpPr>
        <a:xfrm>
          <a:off x="762000" y="69913500"/>
          <a:ext cx="22296643" cy="11953262"/>
          <a:chOff x="762000" y="195643500"/>
          <a:chExt cx="22296643" cy="11953262"/>
        </a:xfrm>
      </xdr:grpSpPr>
      <xdr:pic>
        <xdr:nvPicPr>
          <xdr:cNvPr id="26" name="Picture 25">
            <a:extLst>
              <a:ext uri="{FF2B5EF4-FFF2-40B4-BE49-F238E27FC236}">
                <a16:creationId xmlns:a16="http://schemas.microsoft.com/office/drawing/2014/main" id="{046BA090-782E-7059-6AA9-D2C06F004DE6}"/>
              </a:ext>
            </a:extLst>
          </xdr:cNvPr>
          <xdr:cNvPicPr>
            <a:picLocks noChangeAspect="1"/>
          </xdr:cNvPicPr>
        </xdr:nvPicPr>
        <xdr:blipFill>
          <a:blip xmlns:r="http://schemas.openxmlformats.org/officeDocument/2006/relationships" r:embed="rId22"/>
          <a:stretch>
            <a:fillRect/>
          </a:stretch>
        </xdr:blipFill>
        <xdr:spPr>
          <a:xfrm>
            <a:off x="762000" y="195643500"/>
            <a:ext cx="8885714" cy="6590476"/>
          </a:xfrm>
          <a:prstGeom prst="rect">
            <a:avLst/>
          </a:prstGeom>
          <a:effectLst>
            <a:outerShdw blurRad="127000" algn="ctr" rotWithShape="0">
              <a:srgbClr val="FF0000">
                <a:alpha val="90000"/>
              </a:srgbClr>
            </a:outerShdw>
          </a:effectLst>
        </xdr:spPr>
      </xdr:pic>
      <xdr:pic>
        <xdr:nvPicPr>
          <xdr:cNvPr id="27" name="Picture 26">
            <a:extLst>
              <a:ext uri="{FF2B5EF4-FFF2-40B4-BE49-F238E27FC236}">
                <a16:creationId xmlns:a16="http://schemas.microsoft.com/office/drawing/2014/main" id="{AF7F037F-B49E-27E4-CC79-0B8F19A6EAB6}"/>
              </a:ext>
            </a:extLst>
          </xdr:cNvPr>
          <xdr:cNvPicPr>
            <a:picLocks noChangeAspect="1"/>
          </xdr:cNvPicPr>
        </xdr:nvPicPr>
        <xdr:blipFill>
          <a:blip xmlns:r="http://schemas.openxmlformats.org/officeDocument/2006/relationships" r:embed="rId23"/>
          <a:stretch>
            <a:fillRect/>
          </a:stretch>
        </xdr:blipFill>
        <xdr:spPr>
          <a:xfrm>
            <a:off x="762000" y="202692000"/>
            <a:ext cx="11057143" cy="4904762"/>
          </a:xfrm>
          <a:prstGeom prst="rect">
            <a:avLst/>
          </a:prstGeom>
          <a:effectLst>
            <a:outerShdw blurRad="63500" algn="ctr" rotWithShape="0">
              <a:srgbClr val="000000">
                <a:alpha val="95000"/>
              </a:srgbClr>
            </a:outerShdw>
          </a:effectLst>
        </xdr:spPr>
      </xdr:pic>
      <xdr:pic>
        <xdr:nvPicPr>
          <xdr:cNvPr id="28" name="Picture 27">
            <a:extLst>
              <a:ext uri="{FF2B5EF4-FFF2-40B4-BE49-F238E27FC236}">
                <a16:creationId xmlns:a16="http://schemas.microsoft.com/office/drawing/2014/main" id="{263A9828-EBCF-F864-32A2-950903B878E7}"/>
              </a:ext>
            </a:extLst>
          </xdr:cNvPr>
          <xdr:cNvPicPr>
            <a:picLocks noChangeAspect="1"/>
          </xdr:cNvPicPr>
        </xdr:nvPicPr>
        <xdr:blipFill>
          <a:blip xmlns:r="http://schemas.openxmlformats.org/officeDocument/2006/relationships" r:embed="rId24"/>
          <a:stretch>
            <a:fillRect/>
          </a:stretch>
        </xdr:blipFill>
        <xdr:spPr>
          <a:xfrm>
            <a:off x="12001500" y="202692000"/>
            <a:ext cx="11057143" cy="4028571"/>
          </a:xfrm>
          <a:prstGeom prst="rect">
            <a:avLst/>
          </a:prstGeom>
          <a:effectLst>
            <a:outerShdw blurRad="63500" algn="ctr" rotWithShape="0">
              <a:srgbClr val="000000">
                <a:alpha val="95000"/>
              </a:srgbClr>
            </a:outerShdw>
          </a:effectLst>
        </xdr:spPr>
      </xdr:pic>
    </xdr:grpSp>
    <xdr:clientData/>
  </xdr:twoCellAnchor>
  <xdr:oneCellAnchor>
    <xdr:from>
      <xdr:col>4</xdr:col>
      <xdr:colOff>0</xdr:colOff>
      <xdr:row>434</xdr:row>
      <xdr:rowOff>0</xdr:rowOff>
    </xdr:from>
    <xdr:ext cx="8180952" cy="9000000"/>
    <xdr:pic>
      <xdr:nvPicPr>
        <xdr:cNvPr id="29" name="Picture 28">
          <a:extLst>
            <a:ext uri="{FF2B5EF4-FFF2-40B4-BE49-F238E27FC236}">
              <a16:creationId xmlns:a16="http://schemas.microsoft.com/office/drawing/2014/main" id="{6FB96CCE-F5DC-4B11-84AC-7089DD7C18B4}"/>
            </a:ext>
          </a:extLst>
        </xdr:cNvPr>
        <xdr:cNvPicPr>
          <a:picLocks noChangeAspect="1"/>
        </xdr:cNvPicPr>
      </xdr:nvPicPr>
      <xdr:blipFill>
        <a:blip xmlns:r="http://schemas.openxmlformats.org/officeDocument/2006/relationships" r:embed="rId25"/>
        <a:stretch>
          <a:fillRect/>
        </a:stretch>
      </xdr:blipFill>
      <xdr:spPr>
        <a:xfrm>
          <a:off x="762000" y="1766887500"/>
          <a:ext cx="8180952" cy="9000000"/>
        </a:xfrm>
        <a:prstGeom prst="rect">
          <a:avLst/>
        </a:prstGeom>
        <a:effectLst>
          <a:outerShdw blurRad="63500" algn="ctr" rotWithShape="0">
            <a:srgbClr val="000000">
              <a:alpha val="95000"/>
            </a:srgbClr>
          </a:outerShdw>
        </a:effectLst>
      </xdr:spPr>
    </xdr:pic>
    <xdr:clientData/>
  </xdr:oneCellAnchor>
  <xdr:twoCellAnchor>
    <xdr:from>
      <xdr:col>4</xdr:col>
      <xdr:colOff>0</xdr:colOff>
      <xdr:row>848</xdr:row>
      <xdr:rowOff>0</xdr:rowOff>
    </xdr:from>
    <xdr:to>
      <xdr:col>106</xdr:col>
      <xdr:colOff>8143</xdr:colOff>
      <xdr:row>902</xdr:row>
      <xdr:rowOff>170143</xdr:rowOff>
    </xdr:to>
    <xdr:grpSp>
      <xdr:nvGrpSpPr>
        <xdr:cNvPr id="30" name="Group 29">
          <a:extLst>
            <a:ext uri="{FF2B5EF4-FFF2-40B4-BE49-F238E27FC236}">
              <a16:creationId xmlns:a16="http://schemas.microsoft.com/office/drawing/2014/main" id="{F0BE7455-B103-4564-8E31-427B2A309159}"/>
            </a:ext>
          </a:extLst>
        </xdr:cNvPr>
        <xdr:cNvGrpSpPr/>
      </xdr:nvGrpSpPr>
      <xdr:grpSpPr>
        <a:xfrm>
          <a:off x="762000" y="161532794"/>
          <a:ext cx="19439143" cy="10457143"/>
          <a:chOff x="762000" y="1813941000"/>
          <a:chExt cx="19439143" cy="10457143"/>
        </a:xfrm>
      </xdr:grpSpPr>
      <xdr:pic>
        <xdr:nvPicPr>
          <xdr:cNvPr id="31" name="Picture 30">
            <a:extLst>
              <a:ext uri="{FF2B5EF4-FFF2-40B4-BE49-F238E27FC236}">
                <a16:creationId xmlns:a16="http://schemas.microsoft.com/office/drawing/2014/main" id="{BF009922-1066-0ABD-7F3B-AD5621C4B020}"/>
              </a:ext>
            </a:extLst>
          </xdr:cNvPr>
          <xdr:cNvPicPr>
            <a:picLocks noChangeAspect="1"/>
          </xdr:cNvPicPr>
        </xdr:nvPicPr>
        <xdr:blipFill>
          <a:blip xmlns:r="http://schemas.openxmlformats.org/officeDocument/2006/relationships" r:embed="rId26"/>
          <a:stretch>
            <a:fillRect/>
          </a:stretch>
        </xdr:blipFill>
        <xdr:spPr>
          <a:xfrm>
            <a:off x="762000" y="1813941000"/>
            <a:ext cx="8152381" cy="10457143"/>
          </a:xfrm>
          <a:prstGeom prst="rect">
            <a:avLst/>
          </a:prstGeom>
          <a:effectLst>
            <a:outerShdw blurRad="63500" algn="ctr" rotWithShape="0">
              <a:srgbClr val="000000">
                <a:alpha val="95000"/>
              </a:srgbClr>
            </a:outerShdw>
          </a:effectLst>
        </xdr:spPr>
      </xdr:pic>
      <xdr:pic>
        <xdr:nvPicPr>
          <xdr:cNvPr id="32" name="Picture 31">
            <a:extLst>
              <a:ext uri="{FF2B5EF4-FFF2-40B4-BE49-F238E27FC236}">
                <a16:creationId xmlns:a16="http://schemas.microsoft.com/office/drawing/2014/main" id="{9D81D1CC-63BC-1AE8-56C4-824E052AED85}"/>
              </a:ext>
            </a:extLst>
          </xdr:cNvPr>
          <xdr:cNvPicPr>
            <a:picLocks noChangeAspect="1"/>
          </xdr:cNvPicPr>
        </xdr:nvPicPr>
        <xdr:blipFill>
          <a:blip xmlns:r="http://schemas.openxmlformats.org/officeDocument/2006/relationships" r:embed="rId27"/>
          <a:stretch>
            <a:fillRect/>
          </a:stretch>
        </xdr:blipFill>
        <xdr:spPr>
          <a:xfrm>
            <a:off x="9144000" y="1818132000"/>
            <a:ext cx="11057143" cy="4761905"/>
          </a:xfrm>
          <a:prstGeom prst="rect">
            <a:avLst/>
          </a:prstGeom>
          <a:effectLst>
            <a:outerShdw blurRad="63500" algn="ctr" rotWithShape="0">
              <a:srgbClr val="000000">
                <a:alpha val="95000"/>
              </a:srgbClr>
            </a:outerShdw>
          </a:effectLst>
        </xdr:spPr>
      </xdr:pic>
    </xdr:grpSp>
    <xdr:clientData/>
  </xdr:twoCellAnchor>
  <xdr:oneCellAnchor>
    <xdr:from>
      <xdr:col>4</xdr:col>
      <xdr:colOff>0</xdr:colOff>
      <xdr:row>907</xdr:row>
      <xdr:rowOff>0</xdr:rowOff>
    </xdr:from>
    <xdr:ext cx="8161905" cy="4800000"/>
    <xdr:pic>
      <xdr:nvPicPr>
        <xdr:cNvPr id="33" name="Picture 32">
          <a:extLst>
            <a:ext uri="{FF2B5EF4-FFF2-40B4-BE49-F238E27FC236}">
              <a16:creationId xmlns:a16="http://schemas.microsoft.com/office/drawing/2014/main" id="{17AAD9B1-E123-4BB9-A225-DD3738701054}"/>
            </a:ext>
          </a:extLst>
        </xdr:cNvPr>
        <xdr:cNvPicPr>
          <a:picLocks noChangeAspect="1"/>
        </xdr:cNvPicPr>
      </xdr:nvPicPr>
      <xdr:blipFill>
        <a:blip xmlns:r="http://schemas.openxmlformats.org/officeDocument/2006/relationships" r:embed="rId28"/>
        <a:stretch>
          <a:fillRect/>
        </a:stretch>
      </xdr:blipFill>
      <xdr:spPr>
        <a:xfrm>
          <a:off x="762000" y="1856994000"/>
          <a:ext cx="8161905" cy="48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485</xdr:row>
      <xdr:rowOff>0</xdr:rowOff>
    </xdr:from>
    <xdr:ext cx="6952381" cy="6638095"/>
    <xdr:pic>
      <xdr:nvPicPr>
        <xdr:cNvPr id="34" name="Picture 33">
          <a:extLst>
            <a:ext uri="{FF2B5EF4-FFF2-40B4-BE49-F238E27FC236}">
              <a16:creationId xmlns:a16="http://schemas.microsoft.com/office/drawing/2014/main" id="{B5D28267-4E27-48DD-B1A9-416AF39A0CAD}"/>
            </a:ext>
          </a:extLst>
        </xdr:cNvPr>
        <xdr:cNvPicPr>
          <a:picLocks noChangeAspect="1"/>
        </xdr:cNvPicPr>
      </xdr:nvPicPr>
      <xdr:blipFill>
        <a:blip xmlns:r="http://schemas.openxmlformats.org/officeDocument/2006/relationships" r:embed="rId29"/>
        <a:stretch>
          <a:fillRect/>
        </a:stretch>
      </xdr:blipFill>
      <xdr:spPr>
        <a:xfrm>
          <a:off x="762000" y="1776603000"/>
          <a:ext cx="6952381" cy="6638095"/>
        </a:xfrm>
        <a:prstGeom prst="rect">
          <a:avLst/>
        </a:prstGeom>
        <a:effectLst>
          <a:outerShdw blurRad="127000" algn="ctr" rotWithShape="0">
            <a:srgbClr val="0000FF">
              <a:alpha val="90000"/>
            </a:srgbClr>
          </a:outerShdw>
        </a:effectLst>
      </xdr:spPr>
    </xdr:pic>
    <xdr:clientData/>
  </xdr:oneCellAnchor>
  <xdr:twoCellAnchor>
    <xdr:from>
      <xdr:col>4</xdr:col>
      <xdr:colOff>0</xdr:colOff>
      <xdr:row>521</xdr:row>
      <xdr:rowOff>0</xdr:rowOff>
    </xdr:from>
    <xdr:to>
      <xdr:col>75</xdr:col>
      <xdr:colOff>42864</xdr:colOff>
      <xdr:row>576</xdr:row>
      <xdr:rowOff>49340</xdr:rowOff>
    </xdr:to>
    <xdr:grpSp>
      <xdr:nvGrpSpPr>
        <xdr:cNvPr id="35" name="Group 34">
          <a:extLst>
            <a:ext uri="{FF2B5EF4-FFF2-40B4-BE49-F238E27FC236}">
              <a16:creationId xmlns:a16="http://schemas.microsoft.com/office/drawing/2014/main" id="{A7CA4783-64F2-4C36-9689-9D05CF0F12B9}"/>
            </a:ext>
          </a:extLst>
        </xdr:cNvPr>
        <xdr:cNvGrpSpPr/>
      </xdr:nvGrpSpPr>
      <xdr:grpSpPr>
        <a:xfrm>
          <a:off x="762000" y="99239294"/>
          <a:ext cx="13568364" cy="10526840"/>
          <a:chOff x="762000" y="195072000"/>
          <a:chExt cx="13568364" cy="10526840"/>
        </a:xfrm>
      </xdr:grpSpPr>
      <xdr:pic>
        <xdr:nvPicPr>
          <xdr:cNvPr id="36" name="Picture 35">
            <a:extLst>
              <a:ext uri="{FF2B5EF4-FFF2-40B4-BE49-F238E27FC236}">
                <a16:creationId xmlns:a16="http://schemas.microsoft.com/office/drawing/2014/main" id="{5C01FCB2-9E07-ED89-FF0F-BC634905F849}"/>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762000" y="195072000"/>
            <a:ext cx="13531691" cy="5067967"/>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37" name="Picture 36">
            <a:extLst>
              <a:ext uri="{FF2B5EF4-FFF2-40B4-BE49-F238E27FC236}">
                <a16:creationId xmlns:a16="http://schemas.microsoft.com/office/drawing/2014/main" id="{38E1C5C9-A4D5-37C0-A09F-D202E0FE4F26}"/>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62001" y="200215500"/>
            <a:ext cx="13568363" cy="538334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580</xdr:row>
      <xdr:rowOff>0</xdr:rowOff>
    </xdr:from>
    <xdr:ext cx="8161905" cy="1809524"/>
    <xdr:pic>
      <xdr:nvPicPr>
        <xdr:cNvPr id="38" name="Picture 37">
          <a:extLst>
            <a:ext uri="{FF2B5EF4-FFF2-40B4-BE49-F238E27FC236}">
              <a16:creationId xmlns:a16="http://schemas.microsoft.com/office/drawing/2014/main" id="{201D8E7B-C8A4-4041-8128-1A567D9B1DC6}"/>
            </a:ext>
          </a:extLst>
        </xdr:cNvPr>
        <xdr:cNvPicPr>
          <a:picLocks noChangeAspect="1"/>
        </xdr:cNvPicPr>
      </xdr:nvPicPr>
      <xdr:blipFill>
        <a:blip xmlns:r="http://schemas.openxmlformats.org/officeDocument/2006/relationships" r:embed="rId32"/>
        <a:stretch>
          <a:fillRect/>
        </a:stretch>
      </xdr:blipFill>
      <xdr:spPr>
        <a:xfrm>
          <a:off x="762000" y="1794700500"/>
          <a:ext cx="8161905" cy="1809524"/>
        </a:xfrm>
        <a:prstGeom prst="rect">
          <a:avLst/>
        </a:prstGeom>
        <a:effectLst>
          <a:outerShdw blurRad="127000" algn="ctr" rotWithShape="0">
            <a:srgbClr val="0000FF">
              <a:alpha val="90000"/>
            </a:srgbClr>
          </a:outerShdw>
        </a:effectLst>
      </xdr:spPr>
    </xdr:pic>
    <xdr:clientData/>
  </xdr:oneCellAnchor>
  <xdr:oneCellAnchor>
    <xdr:from>
      <xdr:col>4</xdr:col>
      <xdr:colOff>0</xdr:colOff>
      <xdr:row>593</xdr:row>
      <xdr:rowOff>0</xdr:rowOff>
    </xdr:from>
    <xdr:ext cx="8904762" cy="2200000"/>
    <xdr:pic>
      <xdr:nvPicPr>
        <xdr:cNvPr id="39" name="Picture 38">
          <a:extLst>
            <a:ext uri="{FF2B5EF4-FFF2-40B4-BE49-F238E27FC236}">
              <a16:creationId xmlns:a16="http://schemas.microsoft.com/office/drawing/2014/main" id="{EE7B734D-F807-4534-9744-DDC970FEC69B}"/>
            </a:ext>
          </a:extLst>
        </xdr:cNvPr>
        <xdr:cNvPicPr>
          <a:picLocks noChangeAspect="1"/>
        </xdr:cNvPicPr>
      </xdr:nvPicPr>
      <xdr:blipFill>
        <a:blip xmlns:r="http://schemas.openxmlformats.org/officeDocument/2006/relationships" r:embed="rId33"/>
        <a:stretch>
          <a:fillRect/>
        </a:stretch>
      </xdr:blipFill>
      <xdr:spPr>
        <a:xfrm>
          <a:off x="762000" y="1797177000"/>
          <a:ext cx="8904762" cy="2200000"/>
        </a:xfrm>
        <a:prstGeom prst="rect">
          <a:avLst/>
        </a:prstGeom>
        <a:effectLst>
          <a:outerShdw blurRad="127000" algn="ctr" rotWithShape="0">
            <a:srgbClr val="0000FF">
              <a:alpha val="90000"/>
            </a:srgbClr>
          </a:outerShdw>
        </a:effectLst>
      </xdr:spPr>
    </xdr:pic>
    <xdr:clientData/>
  </xdr:oneCellAnchor>
  <xdr:oneCellAnchor>
    <xdr:from>
      <xdr:col>4</xdr:col>
      <xdr:colOff>0</xdr:colOff>
      <xdr:row>608</xdr:row>
      <xdr:rowOff>0</xdr:rowOff>
    </xdr:from>
    <xdr:ext cx="8847619" cy="3638095"/>
    <xdr:pic>
      <xdr:nvPicPr>
        <xdr:cNvPr id="40" name="Picture 39">
          <a:extLst>
            <a:ext uri="{FF2B5EF4-FFF2-40B4-BE49-F238E27FC236}">
              <a16:creationId xmlns:a16="http://schemas.microsoft.com/office/drawing/2014/main" id="{3F82533F-184F-4BB3-98D4-8422CF8E05EE}"/>
            </a:ext>
          </a:extLst>
        </xdr:cNvPr>
        <xdr:cNvPicPr>
          <a:picLocks noChangeAspect="1"/>
        </xdr:cNvPicPr>
      </xdr:nvPicPr>
      <xdr:blipFill>
        <a:blip xmlns:r="http://schemas.openxmlformats.org/officeDocument/2006/relationships" r:embed="rId34"/>
        <a:stretch>
          <a:fillRect/>
        </a:stretch>
      </xdr:blipFill>
      <xdr:spPr>
        <a:xfrm>
          <a:off x="762000" y="1800034500"/>
          <a:ext cx="8847619" cy="3638095"/>
        </a:xfrm>
        <a:prstGeom prst="rect">
          <a:avLst/>
        </a:prstGeom>
        <a:effectLst>
          <a:outerShdw blurRad="127000" algn="ctr" rotWithShape="0">
            <a:srgbClr val="0000FF">
              <a:alpha val="90000"/>
            </a:srgbClr>
          </a:outerShdw>
        </a:effectLst>
      </xdr:spPr>
    </xdr:pic>
    <xdr:clientData/>
  </xdr:oneCellAnchor>
  <xdr:twoCellAnchor>
    <xdr:from>
      <xdr:col>4</xdr:col>
      <xdr:colOff>0</xdr:colOff>
      <xdr:row>936</xdr:row>
      <xdr:rowOff>0</xdr:rowOff>
    </xdr:from>
    <xdr:to>
      <xdr:col>120</xdr:col>
      <xdr:colOff>182404</xdr:colOff>
      <xdr:row>967</xdr:row>
      <xdr:rowOff>65929</xdr:rowOff>
    </xdr:to>
    <xdr:grpSp>
      <xdr:nvGrpSpPr>
        <xdr:cNvPr id="41" name="Group 40">
          <a:extLst>
            <a:ext uri="{FF2B5EF4-FFF2-40B4-BE49-F238E27FC236}">
              <a16:creationId xmlns:a16="http://schemas.microsoft.com/office/drawing/2014/main" id="{62E39828-DA15-4367-A08F-BE7ACC2B5597}"/>
            </a:ext>
          </a:extLst>
        </xdr:cNvPr>
        <xdr:cNvGrpSpPr/>
      </xdr:nvGrpSpPr>
      <xdr:grpSpPr>
        <a:xfrm>
          <a:off x="762000" y="178296794"/>
          <a:ext cx="22280404" cy="5971429"/>
          <a:chOff x="762000" y="195643500"/>
          <a:chExt cx="22280404" cy="5971429"/>
        </a:xfrm>
      </xdr:grpSpPr>
      <xdr:pic>
        <xdr:nvPicPr>
          <xdr:cNvPr id="42" name="Picture 41">
            <a:extLst>
              <a:ext uri="{FF2B5EF4-FFF2-40B4-BE49-F238E27FC236}">
                <a16:creationId xmlns:a16="http://schemas.microsoft.com/office/drawing/2014/main" id="{4E1EF016-495F-493E-C4BE-22978F15C2A4}"/>
              </a:ext>
            </a:extLst>
          </xdr:cNvPr>
          <xdr:cNvPicPr>
            <a:picLocks noChangeAspect="1"/>
          </xdr:cNvPicPr>
        </xdr:nvPicPr>
        <xdr:blipFill>
          <a:blip xmlns:r="http://schemas.openxmlformats.org/officeDocument/2006/relationships" r:embed="rId35"/>
          <a:stretch>
            <a:fillRect/>
          </a:stretch>
        </xdr:blipFill>
        <xdr:spPr>
          <a:xfrm>
            <a:off x="762000" y="195643500"/>
            <a:ext cx="8161905" cy="5971429"/>
          </a:xfrm>
          <a:prstGeom prst="rect">
            <a:avLst/>
          </a:prstGeom>
          <a:effectLst>
            <a:outerShdw blurRad="127000" algn="ctr" rotWithShape="0">
              <a:srgbClr val="0000FF">
                <a:alpha val="90000"/>
              </a:srgbClr>
            </a:outerShdw>
          </a:effectLst>
        </xdr:spPr>
      </xdr:pic>
      <xdr:pic>
        <xdr:nvPicPr>
          <xdr:cNvPr id="43" name="Picture 42">
            <a:extLst>
              <a:ext uri="{FF2B5EF4-FFF2-40B4-BE49-F238E27FC236}">
                <a16:creationId xmlns:a16="http://schemas.microsoft.com/office/drawing/2014/main" id="{56948B13-A35B-5896-7836-2D9532A6B617}"/>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9144000" y="195643500"/>
            <a:ext cx="13898404" cy="533200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971</xdr:row>
      <xdr:rowOff>0</xdr:rowOff>
    </xdr:from>
    <xdr:ext cx="8028571" cy="1628571"/>
    <xdr:pic>
      <xdr:nvPicPr>
        <xdr:cNvPr id="44" name="Picture 43">
          <a:extLst>
            <a:ext uri="{FF2B5EF4-FFF2-40B4-BE49-F238E27FC236}">
              <a16:creationId xmlns:a16="http://schemas.microsoft.com/office/drawing/2014/main" id="{6C15643E-D86A-488F-AC0B-6458C78A60BC}"/>
            </a:ext>
          </a:extLst>
        </xdr:cNvPr>
        <xdr:cNvPicPr>
          <a:picLocks noChangeAspect="1"/>
        </xdr:cNvPicPr>
      </xdr:nvPicPr>
      <xdr:blipFill>
        <a:blip xmlns:r="http://schemas.openxmlformats.org/officeDocument/2006/relationships" r:embed="rId37"/>
        <a:stretch>
          <a:fillRect/>
        </a:stretch>
      </xdr:blipFill>
      <xdr:spPr>
        <a:xfrm>
          <a:off x="762000" y="1869186000"/>
          <a:ext cx="8028571" cy="1628571"/>
        </a:xfrm>
        <a:prstGeom prst="rect">
          <a:avLst/>
        </a:prstGeom>
        <a:effectLst>
          <a:outerShdw blurRad="127000" algn="ctr" rotWithShape="0">
            <a:srgbClr val="0000FF">
              <a:alpha val="90000"/>
            </a:srgbClr>
          </a:outerShdw>
        </a:effectLst>
      </xdr:spPr>
    </xdr:pic>
    <xdr:clientData/>
  </xdr:oneCellAnchor>
  <xdr:oneCellAnchor>
    <xdr:from>
      <xdr:col>4</xdr:col>
      <xdr:colOff>0</xdr:colOff>
      <xdr:row>1512</xdr:row>
      <xdr:rowOff>0</xdr:rowOff>
    </xdr:from>
    <xdr:ext cx="8171428" cy="4523809"/>
    <xdr:pic>
      <xdr:nvPicPr>
        <xdr:cNvPr id="45" name="Picture 44">
          <a:extLst>
            <a:ext uri="{FF2B5EF4-FFF2-40B4-BE49-F238E27FC236}">
              <a16:creationId xmlns:a16="http://schemas.microsoft.com/office/drawing/2014/main" id="{FB52B4D6-BCD0-4943-92C4-1CA4F4021909}"/>
            </a:ext>
          </a:extLst>
        </xdr:cNvPr>
        <xdr:cNvPicPr>
          <a:picLocks noChangeAspect="1"/>
        </xdr:cNvPicPr>
      </xdr:nvPicPr>
      <xdr:blipFill>
        <a:blip xmlns:r="http://schemas.openxmlformats.org/officeDocument/2006/relationships" r:embed="rId38"/>
        <a:stretch>
          <a:fillRect/>
        </a:stretch>
      </xdr:blipFill>
      <xdr:spPr>
        <a:xfrm>
          <a:off x="762000" y="1897189500"/>
          <a:ext cx="8171428" cy="4523809"/>
        </a:xfrm>
        <a:prstGeom prst="rect">
          <a:avLst/>
        </a:prstGeom>
        <a:effectLst>
          <a:outerShdw blurRad="63500" algn="ctr" rotWithShape="0">
            <a:srgbClr val="000000">
              <a:alpha val="95000"/>
            </a:srgbClr>
          </a:outerShdw>
        </a:effectLst>
      </xdr:spPr>
    </xdr:pic>
    <xdr:clientData/>
  </xdr:oneCellAnchor>
  <xdr:oneCellAnchor>
    <xdr:from>
      <xdr:col>26</xdr:col>
      <xdr:colOff>0</xdr:colOff>
      <xdr:row>1768</xdr:row>
      <xdr:rowOff>0</xdr:rowOff>
    </xdr:from>
    <xdr:ext cx="11571428" cy="352381"/>
    <xdr:pic>
      <xdr:nvPicPr>
        <xdr:cNvPr id="46" name="Picture 45">
          <a:extLst>
            <a:ext uri="{FF2B5EF4-FFF2-40B4-BE49-F238E27FC236}">
              <a16:creationId xmlns:a16="http://schemas.microsoft.com/office/drawing/2014/main" id="{8D314D6A-CD5A-405B-9576-7FABE8A823BD}"/>
            </a:ext>
          </a:extLst>
        </xdr:cNvPr>
        <xdr:cNvPicPr>
          <a:picLocks noChangeAspect="1"/>
        </xdr:cNvPicPr>
      </xdr:nvPicPr>
      <xdr:blipFill>
        <a:blip xmlns:r="http://schemas.openxmlformats.org/officeDocument/2006/relationships" r:embed="rId39"/>
        <a:stretch>
          <a:fillRect/>
        </a:stretch>
      </xdr:blipFill>
      <xdr:spPr>
        <a:xfrm>
          <a:off x="4953000" y="1945957500"/>
          <a:ext cx="11571428" cy="352381"/>
        </a:xfrm>
        <a:prstGeom prst="rect">
          <a:avLst/>
        </a:prstGeom>
        <a:effectLst>
          <a:outerShdw blurRad="63500" algn="ctr" rotWithShape="0">
            <a:srgbClr val="000000">
              <a:alpha val="95000"/>
            </a:srgbClr>
          </a:outerShdw>
        </a:effectLst>
      </xdr:spPr>
    </xdr:pic>
    <xdr:clientData/>
  </xdr:oneCellAnchor>
  <xdr:oneCellAnchor>
    <xdr:from>
      <xdr:col>24</xdr:col>
      <xdr:colOff>0</xdr:colOff>
      <xdr:row>1784</xdr:row>
      <xdr:rowOff>0</xdr:rowOff>
    </xdr:from>
    <xdr:ext cx="11561905" cy="352381"/>
    <xdr:pic>
      <xdr:nvPicPr>
        <xdr:cNvPr id="47" name="Picture 46">
          <a:extLst>
            <a:ext uri="{FF2B5EF4-FFF2-40B4-BE49-F238E27FC236}">
              <a16:creationId xmlns:a16="http://schemas.microsoft.com/office/drawing/2014/main" id="{673D203D-6AA0-4B03-9ECB-C76D071D8DBF}"/>
            </a:ext>
          </a:extLst>
        </xdr:cNvPr>
        <xdr:cNvPicPr>
          <a:picLocks noChangeAspect="1"/>
        </xdr:cNvPicPr>
      </xdr:nvPicPr>
      <xdr:blipFill>
        <a:blip xmlns:r="http://schemas.openxmlformats.org/officeDocument/2006/relationships" r:embed="rId40"/>
        <a:stretch>
          <a:fillRect/>
        </a:stretch>
      </xdr:blipFill>
      <xdr:spPr>
        <a:xfrm>
          <a:off x="4572000" y="1949005500"/>
          <a:ext cx="11561905" cy="352381"/>
        </a:xfrm>
        <a:prstGeom prst="rect">
          <a:avLst/>
        </a:prstGeom>
        <a:effectLst>
          <a:outerShdw blurRad="63500" algn="ctr" rotWithShape="0">
            <a:srgbClr val="000000">
              <a:alpha val="95000"/>
            </a:srgbClr>
          </a:outerShdw>
        </a:effectLst>
      </xdr:spPr>
    </xdr:pic>
    <xdr:clientData/>
  </xdr:oneCellAnchor>
  <xdr:oneCellAnchor>
    <xdr:from>
      <xdr:col>4</xdr:col>
      <xdr:colOff>0</xdr:colOff>
      <xdr:row>1805</xdr:row>
      <xdr:rowOff>0</xdr:rowOff>
    </xdr:from>
    <xdr:ext cx="15114286" cy="5676190"/>
    <xdr:pic>
      <xdr:nvPicPr>
        <xdr:cNvPr id="48" name="Picture 47">
          <a:extLst>
            <a:ext uri="{FF2B5EF4-FFF2-40B4-BE49-F238E27FC236}">
              <a16:creationId xmlns:a16="http://schemas.microsoft.com/office/drawing/2014/main" id="{B6EA5907-2A98-4623-A035-DB36F3611C18}"/>
            </a:ext>
          </a:extLst>
        </xdr:cNvPr>
        <xdr:cNvPicPr>
          <a:picLocks noChangeAspect="1"/>
        </xdr:cNvPicPr>
      </xdr:nvPicPr>
      <xdr:blipFill>
        <a:blip xmlns:r="http://schemas.openxmlformats.org/officeDocument/2006/relationships" r:embed="rId41"/>
        <a:stretch>
          <a:fillRect/>
        </a:stretch>
      </xdr:blipFill>
      <xdr:spPr>
        <a:xfrm>
          <a:off x="762000" y="1953006000"/>
          <a:ext cx="15114286" cy="5676190"/>
        </a:xfrm>
        <a:prstGeom prst="rect">
          <a:avLst/>
        </a:prstGeom>
        <a:effectLst>
          <a:outerShdw blurRad="63500" algn="ctr" rotWithShape="0">
            <a:srgbClr val="000000">
              <a:alpha val="95000"/>
            </a:srgbClr>
          </a:outerShdw>
        </a:effectLst>
      </xdr:spPr>
    </xdr:pic>
    <xdr:clientData/>
  </xdr:oneCellAnchor>
  <xdr:oneCellAnchor>
    <xdr:from>
      <xdr:col>84</xdr:col>
      <xdr:colOff>0</xdr:colOff>
      <xdr:row>1805</xdr:row>
      <xdr:rowOff>0</xdr:rowOff>
    </xdr:from>
    <xdr:ext cx="15114286" cy="5638095"/>
    <xdr:pic>
      <xdr:nvPicPr>
        <xdr:cNvPr id="49" name="Picture 48">
          <a:extLst>
            <a:ext uri="{FF2B5EF4-FFF2-40B4-BE49-F238E27FC236}">
              <a16:creationId xmlns:a16="http://schemas.microsoft.com/office/drawing/2014/main" id="{B335D9AE-97E7-493C-BB76-ABA478DD1DE3}"/>
            </a:ext>
          </a:extLst>
        </xdr:cNvPr>
        <xdr:cNvPicPr>
          <a:picLocks noChangeAspect="1"/>
        </xdr:cNvPicPr>
      </xdr:nvPicPr>
      <xdr:blipFill>
        <a:blip xmlns:r="http://schemas.openxmlformats.org/officeDocument/2006/relationships" r:embed="rId42"/>
        <a:stretch>
          <a:fillRect/>
        </a:stretch>
      </xdr:blipFill>
      <xdr:spPr>
        <a:xfrm>
          <a:off x="16002000" y="1953006000"/>
          <a:ext cx="15114286" cy="56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1993</xdr:row>
      <xdr:rowOff>0</xdr:rowOff>
    </xdr:from>
    <xdr:ext cx="12466667" cy="5000000"/>
    <xdr:pic>
      <xdr:nvPicPr>
        <xdr:cNvPr id="50" name="Picture 49">
          <a:extLst>
            <a:ext uri="{FF2B5EF4-FFF2-40B4-BE49-F238E27FC236}">
              <a16:creationId xmlns:a16="http://schemas.microsoft.com/office/drawing/2014/main" id="{2BF880A6-FBAB-4FCA-8E21-FEBC40FDA955}"/>
            </a:ext>
          </a:extLst>
        </xdr:cNvPr>
        <xdr:cNvPicPr>
          <a:picLocks noChangeAspect="1"/>
        </xdr:cNvPicPr>
      </xdr:nvPicPr>
      <xdr:blipFill>
        <a:blip xmlns:r="http://schemas.openxmlformats.org/officeDocument/2006/relationships" r:embed="rId43"/>
        <a:stretch>
          <a:fillRect/>
        </a:stretch>
      </xdr:blipFill>
      <xdr:spPr>
        <a:xfrm>
          <a:off x="762000" y="1988820000"/>
          <a:ext cx="12466667" cy="50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1951</xdr:row>
      <xdr:rowOff>0</xdr:rowOff>
    </xdr:from>
    <xdr:ext cx="12209524" cy="7923809"/>
    <xdr:pic>
      <xdr:nvPicPr>
        <xdr:cNvPr id="51" name="Picture 50">
          <a:extLst>
            <a:ext uri="{FF2B5EF4-FFF2-40B4-BE49-F238E27FC236}">
              <a16:creationId xmlns:a16="http://schemas.microsoft.com/office/drawing/2014/main" id="{93CAED9F-7B17-43C9-AC2D-CC6CB35568C7}"/>
            </a:ext>
          </a:extLst>
        </xdr:cNvPr>
        <xdr:cNvPicPr>
          <a:picLocks noChangeAspect="1"/>
        </xdr:cNvPicPr>
      </xdr:nvPicPr>
      <xdr:blipFill>
        <a:blip xmlns:r="http://schemas.openxmlformats.org/officeDocument/2006/relationships" r:embed="rId44"/>
        <a:stretch>
          <a:fillRect/>
        </a:stretch>
      </xdr:blipFill>
      <xdr:spPr>
        <a:xfrm>
          <a:off x="762000" y="1980819000"/>
          <a:ext cx="12209524" cy="7923809"/>
        </a:xfrm>
        <a:prstGeom prst="rect">
          <a:avLst/>
        </a:prstGeom>
        <a:effectLst>
          <a:outerShdw blurRad="63500" algn="ctr" rotWithShape="0">
            <a:srgbClr val="000000">
              <a:alpha val="95000"/>
            </a:srgbClr>
          </a:outerShdw>
        </a:effectLst>
      </xdr:spPr>
    </xdr:pic>
    <xdr:clientData/>
  </xdr:oneCellAnchor>
  <xdr:oneCellAnchor>
    <xdr:from>
      <xdr:col>70</xdr:col>
      <xdr:colOff>0</xdr:colOff>
      <xdr:row>1951</xdr:row>
      <xdr:rowOff>0</xdr:rowOff>
    </xdr:from>
    <xdr:ext cx="12209524" cy="7923809"/>
    <xdr:pic>
      <xdr:nvPicPr>
        <xdr:cNvPr id="52" name="Picture 51">
          <a:extLst>
            <a:ext uri="{FF2B5EF4-FFF2-40B4-BE49-F238E27FC236}">
              <a16:creationId xmlns:a16="http://schemas.microsoft.com/office/drawing/2014/main" id="{3B00BF1D-A7AC-4243-B8C1-BF9A1D5889ED}"/>
            </a:ext>
          </a:extLst>
        </xdr:cNvPr>
        <xdr:cNvPicPr>
          <a:picLocks noChangeAspect="1"/>
        </xdr:cNvPicPr>
      </xdr:nvPicPr>
      <xdr:blipFill>
        <a:blip xmlns:r="http://schemas.openxmlformats.org/officeDocument/2006/relationships" r:embed="rId45"/>
        <a:stretch>
          <a:fillRect/>
        </a:stretch>
      </xdr:blipFill>
      <xdr:spPr>
        <a:xfrm>
          <a:off x="13335000" y="1980819000"/>
          <a:ext cx="12209524" cy="7923809"/>
        </a:xfrm>
        <a:prstGeom prst="rect">
          <a:avLst/>
        </a:prstGeom>
        <a:effectLst>
          <a:outerShdw blurRad="63500" algn="ctr" rotWithShape="0">
            <a:srgbClr val="000000">
              <a:alpha val="95000"/>
            </a:srgbClr>
          </a:outerShdw>
        </a:effectLst>
      </xdr:spPr>
    </xdr:pic>
    <xdr:clientData/>
  </xdr:oneCellAnchor>
  <xdr:oneCellAnchor>
    <xdr:from>
      <xdr:col>70</xdr:col>
      <xdr:colOff>0</xdr:colOff>
      <xdr:row>1993</xdr:row>
      <xdr:rowOff>0</xdr:rowOff>
    </xdr:from>
    <xdr:ext cx="12466667" cy="5028571"/>
    <xdr:pic>
      <xdr:nvPicPr>
        <xdr:cNvPr id="53" name="Picture 52">
          <a:extLst>
            <a:ext uri="{FF2B5EF4-FFF2-40B4-BE49-F238E27FC236}">
              <a16:creationId xmlns:a16="http://schemas.microsoft.com/office/drawing/2014/main" id="{AF67AFBA-3432-4C56-92EE-542568F975BB}"/>
            </a:ext>
          </a:extLst>
        </xdr:cNvPr>
        <xdr:cNvPicPr>
          <a:picLocks noChangeAspect="1"/>
        </xdr:cNvPicPr>
      </xdr:nvPicPr>
      <xdr:blipFill>
        <a:blip xmlns:r="http://schemas.openxmlformats.org/officeDocument/2006/relationships" r:embed="rId46"/>
        <a:stretch>
          <a:fillRect/>
        </a:stretch>
      </xdr:blipFill>
      <xdr:spPr>
        <a:xfrm>
          <a:off x="13335000" y="1988820000"/>
          <a:ext cx="12466667" cy="5028571"/>
        </a:xfrm>
        <a:prstGeom prst="rect">
          <a:avLst/>
        </a:prstGeom>
        <a:effectLst>
          <a:outerShdw blurRad="63500" algn="ctr" rotWithShape="0">
            <a:srgbClr val="000000">
              <a:alpha val="95000"/>
            </a:srgbClr>
          </a:outerShdw>
        </a:effectLst>
      </xdr:spPr>
    </xdr:pic>
    <xdr:clientData/>
  </xdr:oneCellAnchor>
  <xdr:oneCellAnchor>
    <xdr:from>
      <xdr:col>4</xdr:col>
      <xdr:colOff>0</xdr:colOff>
      <xdr:row>2023</xdr:row>
      <xdr:rowOff>0</xdr:rowOff>
    </xdr:from>
    <xdr:ext cx="8114286" cy="1190476"/>
    <xdr:pic>
      <xdr:nvPicPr>
        <xdr:cNvPr id="54" name="Picture 53">
          <a:extLst>
            <a:ext uri="{FF2B5EF4-FFF2-40B4-BE49-F238E27FC236}">
              <a16:creationId xmlns:a16="http://schemas.microsoft.com/office/drawing/2014/main" id="{E5AC302F-3D5E-444B-B96D-7DB494C13AAD}"/>
            </a:ext>
          </a:extLst>
        </xdr:cNvPr>
        <xdr:cNvPicPr>
          <a:picLocks noChangeAspect="1"/>
        </xdr:cNvPicPr>
      </xdr:nvPicPr>
      <xdr:blipFill>
        <a:blip xmlns:r="http://schemas.openxmlformats.org/officeDocument/2006/relationships" r:embed="rId47"/>
        <a:stretch>
          <a:fillRect/>
        </a:stretch>
      </xdr:blipFill>
      <xdr:spPr>
        <a:xfrm>
          <a:off x="762000" y="1994535000"/>
          <a:ext cx="8114286" cy="1190476"/>
        </a:xfrm>
        <a:prstGeom prst="rect">
          <a:avLst/>
        </a:prstGeom>
        <a:effectLst>
          <a:outerShdw blurRad="127000" algn="ctr" rotWithShape="0">
            <a:srgbClr val="0000FF">
              <a:alpha val="90000"/>
            </a:srgbClr>
          </a:outerShdw>
        </a:effectLst>
      </xdr:spPr>
    </xdr:pic>
    <xdr:clientData/>
  </xdr:oneCellAnchor>
  <xdr:oneCellAnchor>
    <xdr:from>
      <xdr:col>4</xdr:col>
      <xdr:colOff>0</xdr:colOff>
      <xdr:row>1839</xdr:row>
      <xdr:rowOff>0</xdr:rowOff>
    </xdr:from>
    <xdr:ext cx="8161905" cy="3380952"/>
    <xdr:pic>
      <xdr:nvPicPr>
        <xdr:cNvPr id="55" name="Picture 54">
          <a:extLst>
            <a:ext uri="{FF2B5EF4-FFF2-40B4-BE49-F238E27FC236}">
              <a16:creationId xmlns:a16="http://schemas.microsoft.com/office/drawing/2014/main" id="{E461229A-EF7A-42C8-9F63-79091F24ABFC}"/>
            </a:ext>
          </a:extLst>
        </xdr:cNvPr>
        <xdr:cNvPicPr>
          <a:picLocks noChangeAspect="1"/>
        </xdr:cNvPicPr>
      </xdr:nvPicPr>
      <xdr:blipFill>
        <a:blip xmlns:r="http://schemas.openxmlformats.org/officeDocument/2006/relationships" r:embed="rId48"/>
        <a:stretch>
          <a:fillRect/>
        </a:stretch>
      </xdr:blipFill>
      <xdr:spPr>
        <a:xfrm>
          <a:off x="762000" y="1959483000"/>
          <a:ext cx="8161905" cy="3380952"/>
        </a:xfrm>
        <a:prstGeom prst="rect">
          <a:avLst/>
        </a:prstGeom>
        <a:effectLst>
          <a:outerShdw blurRad="127000" algn="ctr" rotWithShape="0">
            <a:srgbClr val="0000FF">
              <a:alpha val="90000"/>
            </a:srgbClr>
          </a:outerShdw>
        </a:effectLst>
      </xdr:spPr>
    </xdr:pic>
    <xdr:clientData/>
  </xdr:oneCellAnchor>
  <xdr:oneCellAnchor>
    <xdr:from>
      <xdr:col>4</xdr:col>
      <xdr:colOff>0</xdr:colOff>
      <xdr:row>1367</xdr:row>
      <xdr:rowOff>0</xdr:rowOff>
    </xdr:from>
    <xdr:ext cx="12209524" cy="7923809"/>
    <xdr:pic>
      <xdr:nvPicPr>
        <xdr:cNvPr id="56" name="Picture 55">
          <a:extLst>
            <a:ext uri="{FF2B5EF4-FFF2-40B4-BE49-F238E27FC236}">
              <a16:creationId xmlns:a16="http://schemas.microsoft.com/office/drawing/2014/main" id="{6E7048A3-35D1-40F0-A801-621A3798AF74}"/>
            </a:ext>
          </a:extLst>
        </xdr:cNvPr>
        <xdr:cNvPicPr>
          <a:picLocks noChangeAspect="1"/>
        </xdr:cNvPicPr>
      </xdr:nvPicPr>
      <xdr:blipFill>
        <a:blip xmlns:r="http://schemas.openxmlformats.org/officeDocument/2006/relationships" r:embed="rId49"/>
        <a:stretch>
          <a:fillRect/>
        </a:stretch>
      </xdr:blipFill>
      <xdr:spPr>
        <a:xfrm>
          <a:off x="762000" y="18695670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1411</xdr:row>
      <xdr:rowOff>0</xdr:rowOff>
    </xdr:from>
    <xdr:ext cx="12209524" cy="7923809"/>
    <xdr:pic>
      <xdr:nvPicPr>
        <xdr:cNvPr id="57" name="Picture 56">
          <a:extLst>
            <a:ext uri="{FF2B5EF4-FFF2-40B4-BE49-F238E27FC236}">
              <a16:creationId xmlns:a16="http://schemas.microsoft.com/office/drawing/2014/main" id="{6FAE5222-B672-4553-91A6-36A2FAFEA3BA}"/>
            </a:ext>
          </a:extLst>
        </xdr:cNvPr>
        <xdr:cNvPicPr>
          <a:picLocks noChangeAspect="1"/>
        </xdr:cNvPicPr>
      </xdr:nvPicPr>
      <xdr:blipFill>
        <a:blip xmlns:r="http://schemas.openxmlformats.org/officeDocument/2006/relationships" r:embed="rId50"/>
        <a:stretch>
          <a:fillRect/>
        </a:stretch>
      </xdr:blipFill>
      <xdr:spPr>
        <a:xfrm>
          <a:off x="762000" y="18779490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1456</xdr:row>
      <xdr:rowOff>0</xdr:rowOff>
    </xdr:from>
    <xdr:ext cx="8161905" cy="2790476"/>
    <xdr:pic>
      <xdr:nvPicPr>
        <xdr:cNvPr id="58" name="Picture 57">
          <a:extLst>
            <a:ext uri="{FF2B5EF4-FFF2-40B4-BE49-F238E27FC236}">
              <a16:creationId xmlns:a16="http://schemas.microsoft.com/office/drawing/2014/main" id="{B4959987-EDAF-4357-949E-9709CEBF2F45}"/>
            </a:ext>
          </a:extLst>
        </xdr:cNvPr>
        <xdr:cNvPicPr>
          <a:picLocks noChangeAspect="1"/>
        </xdr:cNvPicPr>
      </xdr:nvPicPr>
      <xdr:blipFill>
        <a:blip xmlns:r="http://schemas.openxmlformats.org/officeDocument/2006/relationships" r:embed="rId51"/>
        <a:stretch>
          <a:fillRect/>
        </a:stretch>
      </xdr:blipFill>
      <xdr:spPr>
        <a:xfrm>
          <a:off x="762000" y="1886521500"/>
          <a:ext cx="8161905" cy="2790476"/>
        </a:xfrm>
        <a:prstGeom prst="rect">
          <a:avLst/>
        </a:prstGeom>
        <a:effectLst>
          <a:outerShdw blurRad="127000" algn="ctr" rotWithShape="0">
            <a:srgbClr val="0000FF">
              <a:alpha val="90000"/>
            </a:srgbClr>
          </a:outerShdw>
        </a:effectLst>
      </xdr:spPr>
    </xdr:pic>
    <xdr:clientData/>
  </xdr:oneCellAnchor>
  <xdr:twoCellAnchor>
    <xdr:from>
      <xdr:col>4</xdr:col>
      <xdr:colOff>0</xdr:colOff>
      <xdr:row>1087</xdr:row>
      <xdr:rowOff>0</xdr:rowOff>
    </xdr:from>
    <xdr:to>
      <xdr:col>140</xdr:col>
      <xdr:colOff>131738</xdr:colOff>
      <xdr:row>1183</xdr:row>
      <xdr:rowOff>17762</xdr:rowOff>
    </xdr:to>
    <xdr:grpSp>
      <xdr:nvGrpSpPr>
        <xdr:cNvPr id="59" name="Group 58">
          <a:extLst>
            <a:ext uri="{FF2B5EF4-FFF2-40B4-BE49-F238E27FC236}">
              <a16:creationId xmlns:a16="http://schemas.microsoft.com/office/drawing/2014/main" id="{C8AF46BB-B3FC-4F28-88D0-9C262E5BF8FE}"/>
            </a:ext>
          </a:extLst>
        </xdr:cNvPr>
        <xdr:cNvGrpSpPr/>
      </xdr:nvGrpSpPr>
      <xdr:grpSpPr>
        <a:xfrm>
          <a:off x="762000" y="207062294"/>
          <a:ext cx="26039738" cy="18305762"/>
          <a:chOff x="762000" y="2005382294"/>
          <a:chExt cx="26039738" cy="18305762"/>
        </a:xfrm>
      </xdr:grpSpPr>
      <xdr:grpSp>
        <xdr:nvGrpSpPr>
          <xdr:cNvPr id="60" name="Group 59">
            <a:extLst>
              <a:ext uri="{FF2B5EF4-FFF2-40B4-BE49-F238E27FC236}">
                <a16:creationId xmlns:a16="http://schemas.microsoft.com/office/drawing/2014/main" id="{28415A15-F4EC-2BF4-AA0E-45584B534529}"/>
              </a:ext>
            </a:extLst>
          </xdr:cNvPr>
          <xdr:cNvGrpSpPr/>
        </xdr:nvGrpSpPr>
        <xdr:grpSpPr>
          <a:xfrm>
            <a:off x="762000" y="2013383294"/>
            <a:ext cx="12895238" cy="9961905"/>
            <a:chOff x="762000" y="2007096794"/>
            <a:chExt cx="12895238" cy="9961905"/>
          </a:xfrm>
        </xdr:grpSpPr>
        <xdr:grpSp>
          <xdr:nvGrpSpPr>
            <xdr:cNvPr id="68" name="Group 67">
              <a:extLst>
                <a:ext uri="{FF2B5EF4-FFF2-40B4-BE49-F238E27FC236}">
                  <a16:creationId xmlns:a16="http://schemas.microsoft.com/office/drawing/2014/main" id="{4E973528-C1E3-F93B-DF83-9FB695DE43C8}"/>
                </a:ext>
              </a:extLst>
            </xdr:cNvPr>
            <xdr:cNvGrpSpPr/>
          </xdr:nvGrpSpPr>
          <xdr:grpSpPr>
            <a:xfrm>
              <a:off x="762000" y="2007096794"/>
              <a:ext cx="12895238" cy="9961905"/>
              <a:chOff x="762000" y="2007096794"/>
              <a:chExt cx="12895238" cy="9961905"/>
            </a:xfrm>
          </xdr:grpSpPr>
          <xdr:pic>
            <xdr:nvPicPr>
              <xdr:cNvPr id="70" name="Picture 69">
                <a:extLst>
                  <a:ext uri="{FF2B5EF4-FFF2-40B4-BE49-F238E27FC236}">
                    <a16:creationId xmlns:a16="http://schemas.microsoft.com/office/drawing/2014/main" id="{24941F3B-AF11-9733-50F8-BE4081D6365C}"/>
                  </a:ext>
                </a:extLst>
              </xdr:cNvPr>
              <xdr:cNvPicPr>
                <a:picLocks noChangeAspect="1"/>
              </xdr:cNvPicPr>
            </xdr:nvPicPr>
            <xdr:blipFill>
              <a:blip xmlns:r="http://schemas.openxmlformats.org/officeDocument/2006/relationships" r:embed="rId52"/>
              <a:stretch>
                <a:fillRect/>
              </a:stretch>
            </xdr:blipFill>
            <xdr:spPr>
              <a:xfrm>
                <a:off x="762000" y="2007096794"/>
                <a:ext cx="12895238" cy="9961905"/>
              </a:xfrm>
              <a:prstGeom prst="rect">
                <a:avLst/>
              </a:prstGeom>
              <a:effectLst>
                <a:outerShdw blurRad="63500" algn="ctr" rotWithShape="0">
                  <a:srgbClr val="000000">
                    <a:alpha val="95000"/>
                  </a:srgbClr>
                </a:outerShdw>
              </a:effectLst>
            </xdr:spPr>
          </xdr:pic>
          <xdr:sp macro="" textlink="">
            <xdr:nvSpPr>
              <xdr:cNvPr id="71" name="Rectangle 70">
                <a:extLst>
                  <a:ext uri="{FF2B5EF4-FFF2-40B4-BE49-F238E27FC236}">
                    <a16:creationId xmlns:a16="http://schemas.microsoft.com/office/drawing/2014/main" id="{3DD5ABE1-417B-1735-21C1-9B18E81A2654}"/>
                  </a:ext>
                </a:extLst>
              </xdr:cNvPr>
              <xdr:cNvSpPr/>
            </xdr:nvSpPr>
            <xdr:spPr>
              <a:xfrm>
                <a:off x="3406588" y="2011086088"/>
                <a:ext cx="1759324" cy="571500"/>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69" name="Rectangle 68">
              <a:extLst>
                <a:ext uri="{FF2B5EF4-FFF2-40B4-BE49-F238E27FC236}">
                  <a16:creationId xmlns:a16="http://schemas.microsoft.com/office/drawing/2014/main" id="{54360C64-1190-B2B7-D94F-C26340E9E361}"/>
                </a:ext>
              </a:extLst>
            </xdr:cNvPr>
            <xdr:cNvSpPr/>
          </xdr:nvSpPr>
          <xdr:spPr>
            <a:xfrm>
              <a:off x="3813745" y="2016133812"/>
              <a:ext cx="1124303" cy="382051"/>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pic>
        <xdr:nvPicPr>
          <xdr:cNvPr id="61" name="Picture 60">
            <a:extLst>
              <a:ext uri="{FF2B5EF4-FFF2-40B4-BE49-F238E27FC236}">
                <a16:creationId xmlns:a16="http://schemas.microsoft.com/office/drawing/2014/main" id="{E97189BB-FDC7-8775-E586-94828904CD9C}"/>
              </a:ext>
            </a:extLst>
          </xdr:cNvPr>
          <xdr:cNvPicPr>
            <a:picLocks noChangeAspect="1"/>
          </xdr:cNvPicPr>
        </xdr:nvPicPr>
        <xdr:blipFill>
          <a:blip xmlns:r="http://schemas.openxmlformats.org/officeDocument/2006/relationships" r:embed="rId53"/>
          <a:stretch>
            <a:fillRect/>
          </a:stretch>
        </xdr:blipFill>
        <xdr:spPr>
          <a:xfrm>
            <a:off x="762000" y="2005382294"/>
            <a:ext cx="12209524" cy="7923809"/>
          </a:xfrm>
          <a:prstGeom prst="rect">
            <a:avLst/>
          </a:prstGeom>
          <a:effectLst>
            <a:outerShdw blurRad="63500" algn="ctr" rotWithShape="0">
              <a:srgbClr val="000000">
                <a:alpha val="95000"/>
              </a:srgbClr>
            </a:outerShdw>
          </a:effectLst>
        </xdr:spPr>
      </xdr:pic>
      <xdr:pic>
        <xdr:nvPicPr>
          <xdr:cNvPr id="62" name="Picture 61">
            <a:extLst>
              <a:ext uri="{FF2B5EF4-FFF2-40B4-BE49-F238E27FC236}">
                <a16:creationId xmlns:a16="http://schemas.microsoft.com/office/drawing/2014/main" id="{E0375A3A-C7A9-B575-32FC-222AD4C60083}"/>
              </a:ext>
            </a:extLst>
          </xdr:cNvPr>
          <xdr:cNvPicPr>
            <a:picLocks noChangeAspect="1"/>
          </xdr:cNvPicPr>
        </xdr:nvPicPr>
        <xdr:blipFill>
          <a:blip xmlns:r="http://schemas.openxmlformats.org/officeDocument/2006/relationships" r:embed="rId54"/>
          <a:stretch>
            <a:fillRect/>
          </a:stretch>
        </xdr:blipFill>
        <xdr:spPr>
          <a:xfrm>
            <a:off x="13906500" y="2005382294"/>
            <a:ext cx="12209524" cy="7923809"/>
          </a:xfrm>
          <a:prstGeom prst="rect">
            <a:avLst/>
          </a:prstGeom>
          <a:effectLst>
            <a:outerShdw blurRad="63500" algn="ctr" rotWithShape="0">
              <a:srgbClr val="000000">
                <a:alpha val="95000"/>
              </a:srgbClr>
            </a:outerShdw>
          </a:effectLst>
        </xdr:spPr>
      </xdr:pic>
      <xdr:grpSp>
        <xdr:nvGrpSpPr>
          <xdr:cNvPr id="63" name="Group 62">
            <a:extLst>
              <a:ext uri="{FF2B5EF4-FFF2-40B4-BE49-F238E27FC236}">
                <a16:creationId xmlns:a16="http://schemas.microsoft.com/office/drawing/2014/main" id="{63A51FBF-E193-851A-58A2-2519663065FA}"/>
              </a:ext>
            </a:extLst>
          </xdr:cNvPr>
          <xdr:cNvGrpSpPr/>
        </xdr:nvGrpSpPr>
        <xdr:grpSpPr>
          <a:xfrm>
            <a:off x="13906500" y="2013383294"/>
            <a:ext cx="12895238" cy="10304762"/>
            <a:chOff x="13906500" y="2013383294"/>
            <a:chExt cx="12895238" cy="10304762"/>
          </a:xfrm>
        </xdr:grpSpPr>
        <xdr:pic>
          <xdr:nvPicPr>
            <xdr:cNvPr id="64" name="Picture 63">
              <a:extLst>
                <a:ext uri="{FF2B5EF4-FFF2-40B4-BE49-F238E27FC236}">
                  <a16:creationId xmlns:a16="http://schemas.microsoft.com/office/drawing/2014/main" id="{BC272115-C166-BFB1-F8E9-631E3DEE3061}"/>
                </a:ext>
              </a:extLst>
            </xdr:cNvPr>
            <xdr:cNvPicPr>
              <a:picLocks noChangeAspect="1"/>
            </xdr:cNvPicPr>
          </xdr:nvPicPr>
          <xdr:blipFill>
            <a:blip xmlns:r="http://schemas.openxmlformats.org/officeDocument/2006/relationships" r:embed="rId55"/>
            <a:stretch>
              <a:fillRect/>
            </a:stretch>
          </xdr:blipFill>
          <xdr:spPr>
            <a:xfrm>
              <a:off x="13906500" y="2013383294"/>
              <a:ext cx="12895238" cy="10304762"/>
            </a:xfrm>
            <a:prstGeom prst="rect">
              <a:avLst/>
            </a:prstGeom>
            <a:effectLst>
              <a:outerShdw blurRad="63500" algn="ctr" rotWithShape="0">
                <a:srgbClr val="000000">
                  <a:alpha val="95000"/>
                </a:srgbClr>
              </a:outerShdw>
            </a:effectLst>
          </xdr:spPr>
        </xdr:pic>
        <xdr:grpSp>
          <xdr:nvGrpSpPr>
            <xdr:cNvPr id="65" name="Group 64">
              <a:extLst>
                <a:ext uri="{FF2B5EF4-FFF2-40B4-BE49-F238E27FC236}">
                  <a16:creationId xmlns:a16="http://schemas.microsoft.com/office/drawing/2014/main" id="{681ABD60-B66F-0356-25BB-438927F96D4A}"/>
                </a:ext>
              </a:extLst>
            </xdr:cNvPr>
            <xdr:cNvGrpSpPr/>
          </xdr:nvGrpSpPr>
          <xdr:grpSpPr>
            <a:xfrm>
              <a:off x="16551088" y="2017372588"/>
              <a:ext cx="1759324" cy="5793441"/>
              <a:chOff x="3406588" y="2011086088"/>
              <a:chExt cx="1759324" cy="5793441"/>
            </a:xfrm>
          </xdr:grpSpPr>
          <xdr:sp macro="" textlink="">
            <xdr:nvSpPr>
              <xdr:cNvPr id="66" name="Rectangle 65">
                <a:extLst>
                  <a:ext uri="{FF2B5EF4-FFF2-40B4-BE49-F238E27FC236}">
                    <a16:creationId xmlns:a16="http://schemas.microsoft.com/office/drawing/2014/main" id="{65D5957B-50CE-27C8-0256-228C84973364}"/>
                  </a:ext>
                </a:extLst>
              </xdr:cNvPr>
              <xdr:cNvSpPr/>
            </xdr:nvSpPr>
            <xdr:spPr>
              <a:xfrm>
                <a:off x="3406588" y="2011086088"/>
                <a:ext cx="1759324" cy="57150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7" name="Rectangle 66">
                <a:extLst>
                  <a:ext uri="{FF2B5EF4-FFF2-40B4-BE49-F238E27FC236}">
                    <a16:creationId xmlns:a16="http://schemas.microsoft.com/office/drawing/2014/main" id="{43E15A70-405B-236B-F991-6C8F32E90F76}"/>
                  </a:ext>
                </a:extLst>
              </xdr:cNvPr>
              <xdr:cNvSpPr/>
            </xdr:nvSpPr>
            <xdr:spPr>
              <a:xfrm>
                <a:off x="3813745" y="2016133812"/>
                <a:ext cx="1124303" cy="745717"/>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grpSp>
    <xdr:clientData/>
  </xdr:twoCellAnchor>
  <xdr:oneCellAnchor>
    <xdr:from>
      <xdr:col>4</xdr:col>
      <xdr:colOff>0</xdr:colOff>
      <xdr:row>1185</xdr:row>
      <xdr:rowOff>0</xdr:rowOff>
    </xdr:from>
    <xdr:ext cx="8152381" cy="1428571"/>
    <xdr:pic>
      <xdr:nvPicPr>
        <xdr:cNvPr id="72" name="Picture 71">
          <a:extLst>
            <a:ext uri="{FF2B5EF4-FFF2-40B4-BE49-F238E27FC236}">
              <a16:creationId xmlns:a16="http://schemas.microsoft.com/office/drawing/2014/main" id="{F8955815-8DE5-4AE9-8EED-300EB5B3163A}"/>
            </a:ext>
          </a:extLst>
        </xdr:cNvPr>
        <xdr:cNvPicPr>
          <a:picLocks noChangeAspect="1"/>
        </xdr:cNvPicPr>
      </xdr:nvPicPr>
      <xdr:blipFill>
        <a:blip xmlns:r="http://schemas.openxmlformats.org/officeDocument/2006/relationships" r:embed="rId56"/>
        <a:stretch>
          <a:fillRect/>
        </a:stretch>
      </xdr:blipFill>
      <xdr:spPr>
        <a:xfrm>
          <a:off x="762000" y="1834896000"/>
          <a:ext cx="8152381" cy="1428571"/>
        </a:xfrm>
        <a:prstGeom prst="rect">
          <a:avLst/>
        </a:prstGeom>
        <a:effectLst>
          <a:outerShdw blurRad="127000" algn="ctr" rotWithShape="0">
            <a:srgbClr val="0000FF">
              <a:alpha val="90000"/>
            </a:srgbClr>
          </a:outerShdw>
        </a:effectLst>
      </xdr:spPr>
    </xdr:pic>
    <xdr:clientData/>
  </xdr:oneCellAnchor>
  <xdr:twoCellAnchor>
    <xdr:from>
      <xdr:col>4</xdr:col>
      <xdr:colOff>0</xdr:colOff>
      <xdr:row>2047</xdr:row>
      <xdr:rowOff>0</xdr:rowOff>
    </xdr:from>
    <xdr:to>
      <xdr:col>94</xdr:col>
      <xdr:colOff>122541</xdr:colOff>
      <xdr:row>2090</xdr:row>
      <xdr:rowOff>84690</xdr:rowOff>
    </xdr:to>
    <xdr:grpSp>
      <xdr:nvGrpSpPr>
        <xdr:cNvPr id="73" name="Group 72">
          <a:extLst>
            <a:ext uri="{FF2B5EF4-FFF2-40B4-BE49-F238E27FC236}">
              <a16:creationId xmlns:a16="http://schemas.microsoft.com/office/drawing/2014/main" id="{ABDF21EE-EA00-4BC6-9850-3D88666A899A}"/>
            </a:ext>
          </a:extLst>
        </xdr:cNvPr>
        <xdr:cNvGrpSpPr/>
      </xdr:nvGrpSpPr>
      <xdr:grpSpPr>
        <a:xfrm>
          <a:off x="762000" y="389931088"/>
          <a:ext cx="17267541" cy="8276190"/>
          <a:chOff x="762000" y="2152068975"/>
          <a:chExt cx="17267541" cy="8276190"/>
        </a:xfrm>
      </xdr:grpSpPr>
      <xdr:pic>
        <xdr:nvPicPr>
          <xdr:cNvPr id="74" name="Picture 73">
            <a:extLst>
              <a:ext uri="{FF2B5EF4-FFF2-40B4-BE49-F238E27FC236}">
                <a16:creationId xmlns:a16="http://schemas.microsoft.com/office/drawing/2014/main" id="{8B7C05B7-AEC8-A516-A30B-FAA20A2764D6}"/>
              </a:ext>
            </a:extLst>
          </xdr:cNvPr>
          <xdr:cNvPicPr>
            <a:picLocks noChangeAspect="1"/>
          </xdr:cNvPicPr>
        </xdr:nvPicPr>
        <xdr:blipFill>
          <a:blip xmlns:r="http://schemas.openxmlformats.org/officeDocument/2006/relationships" r:embed="rId57"/>
          <a:stretch>
            <a:fillRect/>
          </a:stretch>
        </xdr:blipFill>
        <xdr:spPr>
          <a:xfrm>
            <a:off x="762000" y="2152068975"/>
            <a:ext cx="11228571" cy="8276190"/>
          </a:xfrm>
          <a:prstGeom prst="rect">
            <a:avLst/>
          </a:prstGeom>
          <a:effectLst>
            <a:outerShdw blurRad="63500" algn="ctr" rotWithShape="0">
              <a:srgbClr val="000000">
                <a:alpha val="95000"/>
              </a:srgbClr>
            </a:outerShdw>
          </a:effectLst>
        </xdr:spPr>
      </xdr:pic>
      <xdr:pic>
        <xdr:nvPicPr>
          <xdr:cNvPr id="75" name="Picture 74">
            <a:extLst>
              <a:ext uri="{FF2B5EF4-FFF2-40B4-BE49-F238E27FC236}">
                <a16:creationId xmlns:a16="http://schemas.microsoft.com/office/drawing/2014/main" id="{C5D44167-D28F-D1FF-BAD6-CCA3547A250A}"/>
              </a:ext>
            </a:extLst>
          </xdr:cNvPr>
          <xdr:cNvPicPr>
            <a:picLocks noChangeAspect="1"/>
          </xdr:cNvPicPr>
        </xdr:nvPicPr>
        <xdr:blipFill>
          <a:blip xmlns:r="http://schemas.openxmlformats.org/officeDocument/2006/relationships" r:embed="rId58"/>
          <a:stretch>
            <a:fillRect/>
          </a:stretch>
        </xdr:blipFill>
        <xdr:spPr>
          <a:xfrm>
            <a:off x="3277160" y="2156270621"/>
            <a:ext cx="14752381" cy="3971429"/>
          </a:xfrm>
          <a:prstGeom prst="rect">
            <a:avLst/>
          </a:prstGeom>
          <a:effectLst>
            <a:outerShdw blurRad="63500" algn="ctr" rotWithShape="0">
              <a:srgbClr val="000000">
                <a:alpha val="95000"/>
              </a:srgbClr>
            </a:outerShdw>
          </a:effectLst>
        </xdr:spPr>
      </xdr:pic>
    </xdr:grpSp>
    <xdr:clientData/>
  </xdr:twoCellAnchor>
  <xdr:oneCellAnchor>
    <xdr:from>
      <xdr:col>4</xdr:col>
      <xdr:colOff>0</xdr:colOff>
      <xdr:row>2243</xdr:row>
      <xdr:rowOff>0</xdr:rowOff>
    </xdr:from>
    <xdr:ext cx="16314286" cy="4828571"/>
    <xdr:pic>
      <xdr:nvPicPr>
        <xdr:cNvPr id="76" name="Picture 75">
          <a:extLst>
            <a:ext uri="{FF2B5EF4-FFF2-40B4-BE49-F238E27FC236}">
              <a16:creationId xmlns:a16="http://schemas.microsoft.com/office/drawing/2014/main" id="{11A7E16E-3008-4867-9E01-23D9DFCC4016}"/>
            </a:ext>
          </a:extLst>
        </xdr:cNvPr>
        <xdr:cNvPicPr>
          <a:picLocks noChangeAspect="1"/>
        </xdr:cNvPicPr>
      </xdr:nvPicPr>
      <xdr:blipFill>
        <a:blip xmlns:r="http://schemas.openxmlformats.org/officeDocument/2006/relationships" r:embed="rId59"/>
        <a:stretch>
          <a:fillRect/>
        </a:stretch>
      </xdr:blipFill>
      <xdr:spPr>
        <a:xfrm>
          <a:off x="762000" y="2036445000"/>
          <a:ext cx="16314286" cy="4828571"/>
        </a:xfrm>
        <a:prstGeom prst="rect">
          <a:avLst/>
        </a:prstGeom>
        <a:effectLst>
          <a:outerShdw blurRad="63500" algn="ctr" rotWithShape="0">
            <a:srgbClr val="000000">
              <a:alpha val="95000"/>
            </a:srgbClr>
          </a:outerShdw>
        </a:effectLst>
      </xdr:spPr>
    </xdr:pic>
    <xdr:clientData/>
  </xdr:oneCellAnchor>
  <xdr:oneCellAnchor>
    <xdr:from>
      <xdr:col>4</xdr:col>
      <xdr:colOff>0</xdr:colOff>
      <xdr:row>2147</xdr:row>
      <xdr:rowOff>0</xdr:rowOff>
    </xdr:from>
    <xdr:ext cx="16314286" cy="9761905"/>
    <xdr:pic>
      <xdr:nvPicPr>
        <xdr:cNvPr id="77" name="Picture 76">
          <a:extLst>
            <a:ext uri="{FF2B5EF4-FFF2-40B4-BE49-F238E27FC236}">
              <a16:creationId xmlns:a16="http://schemas.microsoft.com/office/drawing/2014/main" id="{B121A337-B239-4937-98AB-6B3327106C8C}"/>
            </a:ext>
          </a:extLst>
        </xdr:cNvPr>
        <xdr:cNvPicPr>
          <a:picLocks noChangeAspect="1"/>
        </xdr:cNvPicPr>
      </xdr:nvPicPr>
      <xdr:blipFill>
        <a:blip xmlns:r="http://schemas.openxmlformats.org/officeDocument/2006/relationships" r:embed="rId60"/>
        <a:stretch>
          <a:fillRect/>
        </a:stretch>
      </xdr:blipFill>
      <xdr:spPr>
        <a:xfrm>
          <a:off x="762000" y="2018157000"/>
          <a:ext cx="16314286" cy="97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2201</xdr:row>
      <xdr:rowOff>0</xdr:rowOff>
    </xdr:from>
    <xdr:ext cx="12209524" cy="7923809"/>
    <xdr:pic>
      <xdr:nvPicPr>
        <xdr:cNvPr id="78" name="Picture 77">
          <a:extLst>
            <a:ext uri="{FF2B5EF4-FFF2-40B4-BE49-F238E27FC236}">
              <a16:creationId xmlns:a16="http://schemas.microsoft.com/office/drawing/2014/main" id="{37FA081F-18C9-484D-931D-34B62FA0775C}"/>
            </a:ext>
          </a:extLst>
        </xdr:cNvPr>
        <xdr:cNvPicPr>
          <a:picLocks noChangeAspect="1"/>
        </xdr:cNvPicPr>
      </xdr:nvPicPr>
      <xdr:blipFill>
        <a:blip xmlns:r="http://schemas.openxmlformats.org/officeDocument/2006/relationships" r:embed="rId61"/>
        <a:stretch>
          <a:fillRect/>
        </a:stretch>
      </xdr:blipFill>
      <xdr:spPr>
        <a:xfrm>
          <a:off x="762000" y="2028444000"/>
          <a:ext cx="12209524" cy="7923809"/>
        </a:xfrm>
        <a:prstGeom prst="rect">
          <a:avLst/>
        </a:prstGeom>
      </xdr:spPr>
    </xdr:pic>
    <xdr:clientData/>
  </xdr:oneCellAnchor>
  <xdr:oneCellAnchor>
    <xdr:from>
      <xdr:col>91</xdr:col>
      <xdr:colOff>0</xdr:colOff>
      <xdr:row>2201</xdr:row>
      <xdr:rowOff>0</xdr:rowOff>
    </xdr:from>
    <xdr:ext cx="12209524" cy="7923809"/>
    <xdr:pic>
      <xdr:nvPicPr>
        <xdr:cNvPr id="79" name="Picture 78">
          <a:extLst>
            <a:ext uri="{FF2B5EF4-FFF2-40B4-BE49-F238E27FC236}">
              <a16:creationId xmlns:a16="http://schemas.microsoft.com/office/drawing/2014/main" id="{8276A0C5-DEF1-4B63-A7A5-40506BF18801}"/>
            </a:ext>
          </a:extLst>
        </xdr:cNvPr>
        <xdr:cNvPicPr>
          <a:picLocks noChangeAspect="1"/>
        </xdr:cNvPicPr>
      </xdr:nvPicPr>
      <xdr:blipFill>
        <a:blip xmlns:r="http://schemas.openxmlformats.org/officeDocument/2006/relationships" r:embed="rId62"/>
        <a:stretch>
          <a:fillRect/>
        </a:stretch>
      </xdr:blipFill>
      <xdr:spPr>
        <a:xfrm>
          <a:off x="17335500" y="2028444000"/>
          <a:ext cx="12209524" cy="7923809"/>
        </a:xfrm>
        <a:prstGeom prst="rect">
          <a:avLst/>
        </a:prstGeom>
        <a:effectLst>
          <a:outerShdw blurRad="63500" algn="ctr" rotWithShape="0">
            <a:srgbClr val="000000">
              <a:alpha val="95000"/>
            </a:srgbClr>
          </a:outerShdw>
        </a:effectLst>
      </xdr:spPr>
    </xdr:pic>
    <xdr:clientData/>
  </xdr:oneCellAnchor>
  <xdr:oneCellAnchor>
    <xdr:from>
      <xdr:col>91</xdr:col>
      <xdr:colOff>0</xdr:colOff>
      <xdr:row>2243</xdr:row>
      <xdr:rowOff>0</xdr:rowOff>
    </xdr:from>
    <xdr:ext cx="16666666" cy="4847619"/>
    <xdr:pic>
      <xdr:nvPicPr>
        <xdr:cNvPr id="80" name="Picture 79">
          <a:extLst>
            <a:ext uri="{FF2B5EF4-FFF2-40B4-BE49-F238E27FC236}">
              <a16:creationId xmlns:a16="http://schemas.microsoft.com/office/drawing/2014/main" id="{CC52A2A1-6A8A-4BC0-9CC7-EF3CBF2058B3}"/>
            </a:ext>
          </a:extLst>
        </xdr:cNvPr>
        <xdr:cNvPicPr>
          <a:picLocks noChangeAspect="1"/>
        </xdr:cNvPicPr>
      </xdr:nvPicPr>
      <xdr:blipFill>
        <a:blip xmlns:r="http://schemas.openxmlformats.org/officeDocument/2006/relationships" r:embed="rId63"/>
        <a:stretch>
          <a:fillRect/>
        </a:stretch>
      </xdr:blipFill>
      <xdr:spPr>
        <a:xfrm>
          <a:off x="17335500" y="2036445000"/>
          <a:ext cx="16666666" cy="48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2272</xdr:row>
      <xdr:rowOff>0</xdr:rowOff>
    </xdr:from>
    <xdr:ext cx="8104762" cy="2590476"/>
    <xdr:pic>
      <xdr:nvPicPr>
        <xdr:cNvPr id="81" name="Picture 80">
          <a:extLst>
            <a:ext uri="{FF2B5EF4-FFF2-40B4-BE49-F238E27FC236}">
              <a16:creationId xmlns:a16="http://schemas.microsoft.com/office/drawing/2014/main" id="{A22D1DC5-8FDF-4E70-848F-332BD7BE42C7}"/>
            </a:ext>
          </a:extLst>
        </xdr:cNvPr>
        <xdr:cNvPicPr>
          <a:picLocks noChangeAspect="1"/>
        </xdr:cNvPicPr>
      </xdr:nvPicPr>
      <xdr:blipFill>
        <a:blip xmlns:r="http://schemas.openxmlformats.org/officeDocument/2006/relationships" r:embed="rId64"/>
        <a:stretch>
          <a:fillRect/>
        </a:stretch>
      </xdr:blipFill>
      <xdr:spPr>
        <a:xfrm>
          <a:off x="762000" y="2041969500"/>
          <a:ext cx="8104762" cy="2590476"/>
        </a:xfrm>
        <a:prstGeom prst="rect">
          <a:avLst/>
        </a:prstGeom>
        <a:effectLst>
          <a:outerShdw blurRad="127000" algn="ctr" rotWithShape="0">
            <a:srgbClr val="0000FF">
              <a:alpha val="90000"/>
            </a:srgbClr>
          </a:outerShdw>
        </a:effectLst>
      </xdr:spPr>
    </xdr:pic>
    <xdr:clientData/>
  </xdr:oneCellAnchor>
  <xdr:oneCellAnchor>
    <xdr:from>
      <xdr:col>4</xdr:col>
      <xdr:colOff>0</xdr:colOff>
      <xdr:row>2286</xdr:row>
      <xdr:rowOff>0</xdr:rowOff>
    </xdr:from>
    <xdr:ext cx="7485714" cy="4657143"/>
    <xdr:pic>
      <xdr:nvPicPr>
        <xdr:cNvPr id="82" name="Picture 81">
          <a:extLst>
            <a:ext uri="{FF2B5EF4-FFF2-40B4-BE49-F238E27FC236}">
              <a16:creationId xmlns:a16="http://schemas.microsoft.com/office/drawing/2014/main" id="{0A9EEBBF-E3D8-413C-8975-44863BF20753}"/>
            </a:ext>
          </a:extLst>
        </xdr:cNvPr>
        <xdr:cNvPicPr>
          <a:picLocks noChangeAspect="1"/>
        </xdr:cNvPicPr>
      </xdr:nvPicPr>
      <xdr:blipFill>
        <a:blip xmlns:r="http://schemas.openxmlformats.org/officeDocument/2006/relationships" r:embed="rId65"/>
        <a:stretch>
          <a:fillRect/>
        </a:stretch>
      </xdr:blipFill>
      <xdr:spPr>
        <a:xfrm>
          <a:off x="762000" y="2044636500"/>
          <a:ext cx="7485714" cy="4657143"/>
        </a:xfrm>
        <a:prstGeom prst="rect">
          <a:avLst/>
        </a:prstGeom>
        <a:effectLst>
          <a:outerShdw blurRad="127000" algn="ctr" rotWithShape="0">
            <a:srgbClr val="0000FF">
              <a:alpha val="90000"/>
            </a:srgbClr>
          </a:outerShdw>
        </a:effectLst>
      </xdr:spPr>
    </xdr:pic>
    <xdr:clientData/>
  </xdr:oneCellAnchor>
  <xdr:oneCellAnchor>
    <xdr:from>
      <xdr:col>4</xdr:col>
      <xdr:colOff>0</xdr:colOff>
      <xdr:row>1540</xdr:row>
      <xdr:rowOff>0</xdr:rowOff>
    </xdr:from>
    <xdr:ext cx="6800000" cy="10990476"/>
    <xdr:pic>
      <xdr:nvPicPr>
        <xdr:cNvPr id="83" name="Picture 82">
          <a:extLst>
            <a:ext uri="{FF2B5EF4-FFF2-40B4-BE49-F238E27FC236}">
              <a16:creationId xmlns:a16="http://schemas.microsoft.com/office/drawing/2014/main" id="{0E156023-A604-4987-8353-7901407E8CB1}"/>
            </a:ext>
          </a:extLst>
        </xdr:cNvPr>
        <xdr:cNvPicPr>
          <a:picLocks noChangeAspect="1"/>
        </xdr:cNvPicPr>
      </xdr:nvPicPr>
      <xdr:blipFill>
        <a:blip xmlns:r="http://schemas.openxmlformats.org/officeDocument/2006/relationships" r:embed="rId66"/>
        <a:stretch>
          <a:fillRect/>
        </a:stretch>
      </xdr:blipFill>
      <xdr:spPr>
        <a:xfrm>
          <a:off x="762000" y="1902523500"/>
          <a:ext cx="6800000" cy="10990476"/>
        </a:xfrm>
        <a:prstGeom prst="rect">
          <a:avLst/>
        </a:prstGeom>
        <a:effectLst>
          <a:outerShdw blurRad="127000" algn="ctr" rotWithShape="0">
            <a:srgbClr val="0000FF">
              <a:alpha val="90000"/>
            </a:srgbClr>
          </a:outerShdw>
        </a:effectLst>
      </xdr:spPr>
    </xdr:pic>
    <xdr:clientData/>
  </xdr:oneCellAnchor>
  <xdr:oneCellAnchor>
    <xdr:from>
      <xdr:col>4</xdr:col>
      <xdr:colOff>0</xdr:colOff>
      <xdr:row>1707</xdr:row>
      <xdr:rowOff>0</xdr:rowOff>
    </xdr:from>
    <xdr:ext cx="8180952" cy="1771429"/>
    <xdr:pic>
      <xdr:nvPicPr>
        <xdr:cNvPr id="84" name="Picture 83">
          <a:extLst>
            <a:ext uri="{FF2B5EF4-FFF2-40B4-BE49-F238E27FC236}">
              <a16:creationId xmlns:a16="http://schemas.microsoft.com/office/drawing/2014/main" id="{3EAA0C6E-5EDF-4B41-A484-F8F346B4C3BD}"/>
            </a:ext>
          </a:extLst>
        </xdr:cNvPr>
        <xdr:cNvPicPr>
          <a:picLocks noChangeAspect="1"/>
        </xdr:cNvPicPr>
      </xdr:nvPicPr>
      <xdr:blipFill>
        <a:blip xmlns:r="http://schemas.openxmlformats.org/officeDocument/2006/relationships" r:embed="rId67"/>
        <a:stretch>
          <a:fillRect/>
        </a:stretch>
      </xdr:blipFill>
      <xdr:spPr>
        <a:xfrm>
          <a:off x="762000" y="1934337000"/>
          <a:ext cx="8180952" cy="1771429"/>
        </a:xfrm>
        <a:prstGeom prst="rect">
          <a:avLst/>
        </a:prstGeom>
        <a:effectLst>
          <a:outerShdw blurRad="127000" algn="ctr" rotWithShape="0">
            <a:srgbClr val="0000FF">
              <a:alpha val="90000"/>
            </a:srgbClr>
          </a:outerShdw>
        </a:effectLst>
      </xdr:spPr>
    </xdr:pic>
    <xdr:clientData/>
  </xdr:oneCellAnchor>
  <xdr:twoCellAnchor>
    <xdr:from>
      <xdr:col>4</xdr:col>
      <xdr:colOff>0</xdr:colOff>
      <xdr:row>1600</xdr:row>
      <xdr:rowOff>0</xdr:rowOff>
    </xdr:from>
    <xdr:to>
      <xdr:col>76</xdr:col>
      <xdr:colOff>116396</xdr:colOff>
      <xdr:row>1702</xdr:row>
      <xdr:rowOff>137542</xdr:rowOff>
    </xdr:to>
    <xdr:grpSp>
      <xdr:nvGrpSpPr>
        <xdr:cNvPr id="85" name="Group 84">
          <a:extLst>
            <a:ext uri="{FF2B5EF4-FFF2-40B4-BE49-F238E27FC236}">
              <a16:creationId xmlns:a16="http://schemas.microsoft.com/office/drawing/2014/main" id="{7AE7257F-C40C-4E5A-BF90-3B6F5BC7027E}"/>
            </a:ext>
          </a:extLst>
        </xdr:cNvPr>
        <xdr:cNvGrpSpPr/>
      </xdr:nvGrpSpPr>
      <xdr:grpSpPr>
        <a:xfrm>
          <a:off x="762000" y="304788794"/>
          <a:ext cx="13832396" cy="19568542"/>
          <a:chOff x="762000" y="207073500"/>
          <a:chExt cx="13832396" cy="19568542"/>
        </a:xfrm>
      </xdr:grpSpPr>
      <xdr:pic>
        <xdr:nvPicPr>
          <xdr:cNvPr id="86" name="Picture 85">
            <a:extLst>
              <a:ext uri="{FF2B5EF4-FFF2-40B4-BE49-F238E27FC236}">
                <a16:creationId xmlns:a16="http://schemas.microsoft.com/office/drawing/2014/main" id="{A2789931-2C67-7639-33E0-CC517B76F10C}"/>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762000" y="207073500"/>
            <a:ext cx="13781056" cy="6322124"/>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87" name="Picture 86">
            <a:extLst>
              <a:ext uri="{FF2B5EF4-FFF2-40B4-BE49-F238E27FC236}">
                <a16:creationId xmlns:a16="http://schemas.microsoft.com/office/drawing/2014/main" id="{6D4F23B7-287B-3625-6296-0C85D7EB5E0B}"/>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762000" y="213931501"/>
            <a:ext cx="13832396" cy="6410135"/>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88" name="Picture 87">
            <a:extLst>
              <a:ext uri="{FF2B5EF4-FFF2-40B4-BE49-F238E27FC236}">
                <a16:creationId xmlns:a16="http://schemas.microsoft.com/office/drawing/2014/main" id="{78351260-A5DD-1E19-6C41-13B4B6E53E12}"/>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762000" y="220980001"/>
            <a:ext cx="13619702" cy="5662041"/>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1720</xdr:row>
      <xdr:rowOff>0</xdr:rowOff>
    </xdr:from>
    <xdr:ext cx="8228571" cy="1419048"/>
    <xdr:pic>
      <xdr:nvPicPr>
        <xdr:cNvPr id="89" name="Picture 88">
          <a:extLst>
            <a:ext uri="{FF2B5EF4-FFF2-40B4-BE49-F238E27FC236}">
              <a16:creationId xmlns:a16="http://schemas.microsoft.com/office/drawing/2014/main" id="{9BCFA445-223B-4C74-A29C-961236D1D873}"/>
            </a:ext>
          </a:extLst>
        </xdr:cNvPr>
        <xdr:cNvPicPr>
          <a:picLocks noChangeAspect="1"/>
        </xdr:cNvPicPr>
      </xdr:nvPicPr>
      <xdr:blipFill>
        <a:blip xmlns:r="http://schemas.openxmlformats.org/officeDocument/2006/relationships" r:embed="rId71"/>
        <a:stretch>
          <a:fillRect/>
        </a:stretch>
      </xdr:blipFill>
      <xdr:spPr>
        <a:xfrm>
          <a:off x="762000" y="1936813500"/>
          <a:ext cx="8228571" cy="1419048"/>
        </a:xfrm>
        <a:prstGeom prst="rect">
          <a:avLst/>
        </a:prstGeom>
        <a:effectLst>
          <a:outerShdw blurRad="127000" algn="ctr" rotWithShape="0">
            <a:srgbClr val="0000FF">
              <a:alpha val="90000"/>
            </a:srgbClr>
          </a:outerShdw>
        </a:effectLst>
      </xdr:spPr>
    </xdr:pic>
    <xdr:clientData/>
  </xdr:oneCellAnchor>
</xdr:wsDr>
</file>

<file path=xl/drawings/drawing12.xml><?xml version="1.0" encoding="utf-8"?>
<xdr:wsDr xmlns:xdr="http://schemas.openxmlformats.org/drawingml/2006/spreadsheetDrawing" xmlns:a="http://schemas.openxmlformats.org/drawingml/2006/main">
  <xdr:oneCellAnchor>
    <xdr:from>
      <xdr:col>4</xdr:col>
      <xdr:colOff>0</xdr:colOff>
      <xdr:row>32</xdr:row>
      <xdr:rowOff>0</xdr:rowOff>
    </xdr:from>
    <xdr:ext cx="8133333" cy="6114286"/>
    <xdr:pic>
      <xdr:nvPicPr>
        <xdr:cNvPr id="2" name="Picture 1">
          <a:extLst>
            <a:ext uri="{FF2B5EF4-FFF2-40B4-BE49-F238E27FC236}">
              <a16:creationId xmlns:a16="http://schemas.microsoft.com/office/drawing/2014/main" id="{3E502F7F-4AFE-45D5-9485-7BE93F5E684B}"/>
            </a:ext>
          </a:extLst>
        </xdr:cNvPr>
        <xdr:cNvPicPr>
          <a:picLocks noChangeAspect="1"/>
        </xdr:cNvPicPr>
      </xdr:nvPicPr>
      <xdr:blipFill>
        <a:blip xmlns:r="http://schemas.openxmlformats.org/officeDocument/2006/relationships" r:embed="rId1"/>
        <a:stretch>
          <a:fillRect/>
        </a:stretch>
      </xdr:blipFill>
      <xdr:spPr>
        <a:xfrm>
          <a:off x="762000" y="1895094000"/>
          <a:ext cx="8133333" cy="61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68</xdr:row>
      <xdr:rowOff>0</xdr:rowOff>
    </xdr:from>
    <xdr:ext cx="8152381" cy="3438095"/>
    <xdr:pic>
      <xdr:nvPicPr>
        <xdr:cNvPr id="3" name="Picture 2">
          <a:extLst>
            <a:ext uri="{FF2B5EF4-FFF2-40B4-BE49-F238E27FC236}">
              <a16:creationId xmlns:a16="http://schemas.microsoft.com/office/drawing/2014/main" id="{E278BA4C-DC75-4D6B-85B5-45899836DA9F}"/>
            </a:ext>
          </a:extLst>
        </xdr:cNvPr>
        <xdr:cNvPicPr>
          <a:picLocks noChangeAspect="1"/>
        </xdr:cNvPicPr>
      </xdr:nvPicPr>
      <xdr:blipFill>
        <a:blip xmlns:r="http://schemas.openxmlformats.org/officeDocument/2006/relationships" r:embed="rId2"/>
        <a:stretch>
          <a:fillRect/>
        </a:stretch>
      </xdr:blipFill>
      <xdr:spPr>
        <a:xfrm>
          <a:off x="762000" y="1901952000"/>
          <a:ext cx="8152381" cy="34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90</xdr:row>
      <xdr:rowOff>0</xdr:rowOff>
    </xdr:from>
    <xdr:ext cx="8180952" cy="3952381"/>
    <xdr:pic>
      <xdr:nvPicPr>
        <xdr:cNvPr id="4" name="Picture 3">
          <a:extLst>
            <a:ext uri="{FF2B5EF4-FFF2-40B4-BE49-F238E27FC236}">
              <a16:creationId xmlns:a16="http://schemas.microsoft.com/office/drawing/2014/main" id="{E43697C5-98C8-4D6E-A7B3-63AC1E2AEB90}"/>
            </a:ext>
          </a:extLst>
        </xdr:cNvPr>
        <xdr:cNvPicPr>
          <a:picLocks noChangeAspect="1"/>
        </xdr:cNvPicPr>
      </xdr:nvPicPr>
      <xdr:blipFill>
        <a:blip xmlns:r="http://schemas.openxmlformats.org/officeDocument/2006/relationships" r:embed="rId3"/>
        <a:stretch>
          <a:fillRect/>
        </a:stretch>
      </xdr:blipFill>
      <xdr:spPr>
        <a:xfrm>
          <a:off x="762000" y="1906143000"/>
          <a:ext cx="8180952" cy="3952381"/>
        </a:xfrm>
        <a:prstGeom prst="rect">
          <a:avLst/>
        </a:prstGeom>
        <a:effectLst>
          <a:outerShdw blurRad="63500" algn="ctr" rotWithShape="0">
            <a:srgbClr val="000000">
              <a:alpha val="95000"/>
            </a:srgbClr>
          </a:outerShdw>
        </a:effectLst>
      </xdr:spPr>
    </xdr:pic>
    <xdr:clientData/>
  </xdr:oneCellAnchor>
  <xdr:twoCellAnchor>
    <xdr:from>
      <xdr:col>4</xdr:col>
      <xdr:colOff>0</xdr:colOff>
      <xdr:row>114</xdr:row>
      <xdr:rowOff>0</xdr:rowOff>
    </xdr:from>
    <xdr:to>
      <xdr:col>99</xdr:col>
      <xdr:colOff>123825</xdr:colOff>
      <xdr:row>168</xdr:row>
      <xdr:rowOff>180975</xdr:rowOff>
    </xdr:to>
    <xdr:grpSp>
      <xdr:nvGrpSpPr>
        <xdr:cNvPr id="5" name="Group 4">
          <a:extLst>
            <a:ext uri="{FF2B5EF4-FFF2-40B4-BE49-F238E27FC236}">
              <a16:creationId xmlns:a16="http://schemas.microsoft.com/office/drawing/2014/main" id="{5A73A456-D9AF-4D12-AA94-F460F643DE50}"/>
            </a:ext>
          </a:extLst>
        </xdr:cNvPr>
        <xdr:cNvGrpSpPr/>
      </xdr:nvGrpSpPr>
      <xdr:grpSpPr>
        <a:xfrm>
          <a:off x="762000" y="21717000"/>
          <a:ext cx="18221325" cy="10467975"/>
          <a:chOff x="762000" y="195643500"/>
          <a:chExt cx="18221325" cy="10467975"/>
        </a:xfrm>
      </xdr:grpSpPr>
      <xdr:pic>
        <xdr:nvPicPr>
          <xdr:cNvPr id="6" name="Picture 5">
            <a:extLst>
              <a:ext uri="{FF2B5EF4-FFF2-40B4-BE49-F238E27FC236}">
                <a16:creationId xmlns:a16="http://schemas.microsoft.com/office/drawing/2014/main" id="{BBB3ECAF-4E47-5624-8DB0-D7ABA0E4ABA7}"/>
              </a:ext>
            </a:extLst>
          </xdr:cNvPr>
          <xdr:cNvPicPr>
            <a:picLocks noChangeAspect="1"/>
          </xdr:cNvPicPr>
        </xdr:nvPicPr>
        <xdr:blipFill>
          <a:blip xmlns:r="http://schemas.openxmlformats.org/officeDocument/2006/relationships" r:embed="rId4"/>
          <a:stretch>
            <a:fillRect/>
          </a:stretch>
        </xdr:blipFill>
        <xdr:spPr>
          <a:xfrm>
            <a:off x="762000" y="195643500"/>
            <a:ext cx="8142857" cy="4695238"/>
          </a:xfrm>
          <a:prstGeom prst="rect">
            <a:avLst/>
          </a:prstGeom>
          <a:effectLst>
            <a:outerShdw blurRad="127000" algn="ctr" rotWithShape="0">
              <a:srgbClr val="0000FF">
                <a:alpha val="90000"/>
              </a:srgbClr>
            </a:outerShdw>
          </a:effectLst>
        </xdr:spPr>
      </xdr:pic>
      <xdr:pic>
        <xdr:nvPicPr>
          <xdr:cNvPr id="7" name="Picture 6">
            <a:extLst>
              <a:ext uri="{FF2B5EF4-FFF2-40B4-BE49-F238E27FC236}">
                <a16:creationId xmlns:a16="http://schemas.microsoft.com/office/drawing/2014/main" id="{4B7247C9-838F-FCF9-CCCB-141981A5506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62000" y="200406000"/>
            <a:ext cx="18221325" cy="5705475"/>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173</xdr:row>
      <xdr:rowOff>0</xdr:rowOff>
    </xdr:from>
    <xdr:ext cx="8142857" cy="1038095"/>
    <xdr:pic>
      <xdr:nvPicPr>
        <xdr:cNvPr id="8" name="Picture 7">
          <a:extLst>
            <a:ext uri="{FF2B5EF4-FFF2-40B4-BE49-F238E27FC236}">
              <a16:creationId xmlns:a16="http://schemas.microsoft.com/office/drawing/2014/main" id="{C92B3DE1-C039-4A24-B043-3D070437893B}"/>
            </a:ext>
          </a:extLst>
        </xdr:cNvPr>
        <xdr:cNvPicPr>
          <a:picLocks noChangeAspect="1"/>
        </xdr:cNvPicPr>
      </xdr:nvPicPr>
      <xdr:blipFill>
        <a:blip xmlns:r="http://schemas.openxmlformats.org/officeDocument/2006/relationships" r:embed="rId6"/>
        <a:stretch>
          <a:fillRect/>
        </a:stretch>
      </xdr:blipFill>
      <xdr:spPr>
        <a:xfrm>
          <a:off x="762000" y="1921954500"/>
          <a:ext cx="8142857" cy="1038095"/>
        </a:xfrm>
        <a:prstGeom prst="rect">
          <a:avLst/>
        </a:prstGeom>
        <a:effectLst>
          <a:outerShdw blurRad="127000" algn="ctr" rotWithShape="0">
            <a:srgbClr val="0000FF">
              <a:alpha val="90000"/>
            </a:srgbClr>
          </a:outerShdw>
        </a:effectLst>
      </xdr:spPr>
    </xdr:pic>
    <xdr:clientData/>
  </xdr:oneCellAnchor>
  <xdr:oneCellAnchor>
    <xdr:from>
      <xdr:col>4</xdr:col>
      <xdr:colOff>0</xdr:colOff>
      <xdr:row>179</xdr:row>
      <xdr:rowOff>0</xdr:rowOff>
    </xdr:from>
    <xdr:ext cx="8019048" cy="3152381"/>
    <xdr:pic>
      <xdr:nvPicPr>
        <xdr:cNvPr id="9" name="Picture 8">
          <a:extLst>
            <a:ext uri="{FF2B5EF4-FFF2-40B4-BE49-F238E27FC236}">
              <a16:creationId xmlns:a16="http://schemas.microsoft.com/office/drawing/2014/main" id="{3908784A-86CC-4E68-8AE5-E1C269AA648D}"/>
            </a:ext>
          </a:extLst>
        </xdr:cNvPr>
        <xdr:cNvPicPr>
          <a:picLocks noChangeAspect="1"/>
        </xdr:cNvPicPr>
      </xdr:nvPicPr>
      <xdr:blipFill>
        <a:blip xmlns:r="http://schemas.openxmlformats.org/officeDocument/2006/relationships" r:embed="rId7"/>
        <a:stretch>
          <a:fillRect/>
        </a:stretch>
      </xdr:blipFill>
      <xdr:spPr>
        <a:xfrm>
          <a:off x="762000" y="1923097500"/>
          <a:ext cx="8019048" cy="3152381"/>
        </a:xfrm>
        <a:prstGeom prst="rect">
          <a:avLst/>
        </a:prstGeom>
        <a:effectLst>
          <a:outerShdw blurRad="127000" algn="ctr" rotWithShape="0">
            <a:srgbClr val="FF0000">
              <a:alpha val="90000"/>
            </a:srgbClr>
          </a:outerShdw>
        </a:effectLst>
      </xdr:spPr>
    </xdr:pic>
    <xdr:clientData/>
  </xdr:oneCellAnchor>
  <xdr:oneCellAnchor>
    <xdr:from>
      <xdr:col>4</xdr:col>
      <xdr:colOff>0</xdr:colOff>
      <xdr:row>201</xdr:row>
      <xdr:rowOff>0</xdr:rowOff>
    </xdr:from>
    <xdr:ext cx="8123809" cy="2942857"/>
    <xdr:pic>
      <xdr:nvPicPr>
        <xdr:cNvPr id="10" name="Picture 9">
          <a:extLst>
            <a:ext uri="{FF2B5EF4-FFF2-40B4-BE49-F238E27FC236}">
              <a16:creationId xmlns:a16="http://schemas.microsoft.com/office/drawing/2014/main" id="{A691540F-E9FA-433F-BCDF-808A595F465E}"/>
            </a:ext>
          </a:extLst>
        </xdr:cNvPr>
        <xdr:cNvPicPr>
          <a:picLocks noChangeAspect="1"/>
        </xdr:cNvPicPr>
      </xdr:nvPicPr>
      <xdr:blipFill>
        <a:blip xmlns:r="http://schemas.openxmlformats.org/officeDocument/2006/relationships" r:embed="rId8"/>
        <a:stretch>
          <a:fillRect/>
        </a:stretch>
      </xdr:blipFill>
      <xdr:spPr>
        <a:xfrm>
          <a:off x="762000" y="1927288500"/>
          <a:ext cx="8123809" cy="2942857"/>
        </a:xfrm>
        <a:prstGeom prst="rect">
          <a:avLst/>
        </a:prstGeom>
        <a:effectLst>
          <a:outerShdw blurRad="63500" algn="ctr" rotWithShape="0">
            <a:srgbClr val="000000">
              <a:alpha val="95000"/>
            </a:srgbClr>
          </a:outerShdw>
        </a:effectLst>
      </xdr:spPr>
    </xdr:pic>
    <xdr:clientData/>
  </xdr:oneCellAnchor>
  <xdr:twoCellAnchor>
    <xdr:from>
      <xdr:col>4</xdr:col>
      <xdr:colOff>0</xdr:colOff>
      <xdr:row>219</xdr:row>
      <xdr:rowOff>0</xdr:rowOff>
    </xdr:from>
    <xdr:to>
      <xdr:col>38</xdr:col>
      <xdr:colOff>65857</xdr:colOff>
      <xdr:row>227</xdr:row>
      <xdr:rowOff>37905</xdr:rowOff>
    </xdr:to>
    <xdr:grpSp>
      <xdr:nvGrpSpPr>
        <xdr:cNvPr id="11" name="Group 10">
          <a:extLst>
            <a:ext uri="{FF2B5EF4-FFF2-40B4-BE49-F238E27FC236}">
              <a16:creationId xmlns:a16="http://schemas.microsoft.com/office/drawing/2014/main" id="{21AD3633-B925-4F8D-8E9E-7A53692AF214}"/>
            </a:ext>
          </a:extLst>
        </xdr:cNvPr>
        <xdr:cNvGrpSpPr/>
      </xdr:nvGrpSpPr>
      <xdr:grpSpPr>
        <a:xfrm>
          <a:off x="762000" y="41719500"/>
          <a:ext cx="6542857" cy="1561905"/>
          <a:chOff x="762000" y="195072000"/>
          <a:chExt cx="6542857" cy="1561905"/>
        </a:xfrm>
      </xdr:grpSpPr>
      <xdr:pic>
        <xdr:nvPicPr>
          <xdr:cNvPr id="12" name="Picture 11">
            <a:extLst>
              <a:ext uri="{FF2B5EF4-FFF2-40B4-BE49-F238E27FC236}">
                <a16:creationId xmlns:a16="http://schemas.microsoft.com/office/drawing/2014/main" id="{18EDEEF8-7244-274F-533D-D7ADE6398D55}"/>
              </a:ext>
            </a:extLst>
          </xdr:cNvPr>
          <xdr:cNvPicPr>
            <a:picLocks noChangeAspect="1"/>
          </xdr:cNvPicPr>
        </xdr:nvPicPr>
        <xdr:blipFill>
          <a:blip xmlns:r="http://schemas.openxmlformats.org/officeDocument/2006/relationships" r:embed="rId9"/>
          <a:stretch>
            <a:fillRect/>
          </a:stretch>
        </xdr:blipFill>
        <xdr:spPr>
          <a:xfrm>
            <a:off x="762000" y="195072000"/>
            <a:ext cx="6542857" cy="1561905"/>
          </a:xfrm>
          <a:prstGeom prst="rect">
            <a:avLst/>
          </a:prstGeom>
          <a:effectLst>
            <a:outerShdw blurRad="63500" algn="ctr" rotWithShape="0">
              <a:srgbClr val="000000">
                <a:alpha val="95000"/>
              </a:srgbClr>
            </a:outerShdw>
          </a:effectLst>
        </xdr:spPr>
      </xdr:pic>
      <xdr:sp macro="" textlink="">
        <xdr:nvSpPr>
          <xdr:cNvPr id="13" name="Rectangle 12">
            <a:extLst>
              <a:ext uri="{FF2B5EF4-FFF2-40B4-BE49-F238E27FC236}">
                <a16:creationId xmlns:a16="http://schemas.microsoft.com/office/drawing/2014/main" id="{78441AC9-2C6A-E64C-C190-68B59F607728}"/>
              </a:ext>
            </a:extLst>
          </xdr:cNvPr>
          <xdr:cNvSpPr/>
        </xdr:nvSpPr>
        <xdr:spPr>
          <a:xfrm>
            <a:off x="4627774" y="196338265"/>
            <a:ext cx="1513312" cy="179294"/>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0</xdr:colOff>
      <xdr:row>228</xdr:row>
      <xdr:rowOff>0</xdr:rowOff>
    </xdr:from>
    <xdr:to>
      <xdr:col>93</xdr:col>
      <xdr:colOff>45338</xdr:colOff>
      <xdr:row>400</xdr:row>
      <xdr:rowOff>53047</xdr:rowOff>
    </xdr:to>
    <xdr:grpSp>
      <xdr:nvGrpSpPr>
        <xdr:cNvPr id="14" name="Group 13">
          <a:extLst>
            <a:ext uri="{FF2B5EF4-FFF2-40B4-BE49-F238E27FC236}">
              <a16:creationId xmlns:a16="http://schemas.microsoft.com/office/drawing/2014/main" id="{84BE0005-D2A2-4BA2-96BC-295F14756166}"/>
            </a:ext>
          </a:extLst>
        </xdr:cNvPr>
        <xdr:cNvGrpSpPr/>
      </xdr:nvGrpSpPr>
      <xdr:grpSpPr>
        <a:xfrm>
          <a:off x="762000" y="43434000"/>
          <a:ext cx="16999838" cy="32819047"/>
          <a:chOff x="762000" y="197167500"/>
          <a:chExt cx="16999838" cy="32819047"/>
        </a:xfrm>
      </xdr:grpSpPr>
      <xdr:grpSp>
        <xdr:nvGrpSpPr>
          <xdr:cNvPr id="15" name="Group 14">
            <a:extLst>
              <a:ext uri="{FF2B5EF4-FFF2-40B4-BE49-F238E27FC236}">
                <a16:creationId xmlns:a16="http://schemas.microsoft.com/office/drawing/2014/main" id="{7AB0F69C-59F3-621A-9FF1-3B28713C73E8}"/>
              </a:ext>
            </a:extLst>
          </xdr:cNvPr>
          <xdr:cNvGrpSpPr/>
        </xdr:nvGrpSpPr>
        <xdr:grpSpPr>
          <a:xfrm>
            <a:off x="762000" y="197167500"/>
            <a:ext cx="12114286" cy="32819047"/>
            <a:chOff x="762000" y="197167500"/>
            <a:chExt cx="12114286" cy="32819047"/>
          </a:xfrm>
        </xdr:grpSpPr>
        <xdr:pic>
          <xdr:nvPicPr>
            <xdr:cNvPr id="19" name="Picture 18">
              <a:extLst>
                <a:ext uri="{FF2B5EF4-FFF2-40B4-BE49-F238E27FC236}">
                  <a16:creationId xmlns:a16="http://schemas.microsoft.com/office/drawing/2014/main" id="{D3036E7A-0656-F76F-6B65-E2F9E486F280}"/>
                </a:ext>
              </a:extLst>
            </xdr:cNvPr>
            <xdr:cNvPicPr>
              <a:picLocks noChangeAspect="1"/>
            </xdr:cNvPicPr>
          </xdr:nvPicPr>
          <xdr:blipFill>
            <a:blip xmlns:r="http://schemas.openxmlformats.org/officeDocument/2006/relationships" r:embed="rId10"/>
            <a:stretch>
              <a:fillRect/>
            </a:stretch>
          </xdr:blipFill>
          <xdr:spPr>
            <a:xfrm>
              <a:off x="762000" y="197167500"/>
              <a:ext cx="12114286" cy="32819047"/>
            </a:xfrm>
            <a:prstGeom prst="rect">
              <a:avLst/>
            </a:prstGeom>
            <a:effectLst>
              <a:outerShdw blurRad="63500" dist="50800" dir="5400000" algn="ctr" rotWithShape="0">
                <a:srgbClr val="000000">
                  <a:alpha val="95000"/>
                </a:srgbClr>
              </a:outerShdw>
            </a:effectLst>
          </xdr:spPr>
        </xdr:pic>
        <xdr:sp macro="" textlink="">
          <xdr:nvSpPr>
            <xdr:cNvPr id="20" name="Rectangle 19">
              <a:extLst>
                <a:ext uri="{FF2B5EF4-FFF2-40B4-BE49-F238E27FC236}">
                  <a16:creationId xmlns:a16="http://schemas.microsoft.com/office/drawing/2014/main" id="{2D817388-5D4B-060D-8712-2012BBC40022}"/>
                </a:ext>
              </a:extLst>
            </xdr:cNvPr>
            <xdr:cNvSpPr/>
          </xdr:nvSpPr>
          <xdr:spPr>
            <a:xfrm>
              <a:off x="5277971" y="229149088"/>
              <a:ext cx="1669676" cy="358588"/>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16" name="Group 15">
            <a:extLst>
              <a:ext uri="{FF2B5EF4-FFF2-40B4-BE49-F238E27FC236}">
                <a16:creationId xmlns:a16="http://schemas.microsoft.com/office/drawing/2014/main" id="{65413CF5-2353-B8CA-309D-D28C11E0F7B4}"/>
              </a:ext>
            </a:extLst>
          </xdr:cNvPr>
          <xdr:cNvGrpSpPr/>
        </xdr:nvGrpSpPr>
        <xdr:grpSpPr>
          <a:xfrm>
            <a:off x="8438029" y="226896706"/>
            <a:ext cx="9323809" cy="2380952"/>
            <a:chOff x="8438029" y="226706206"/>
            <a:chExt cx="9323809" cy="2380952"/>
          </a:xfrm>
        </xdr:grpSpPr>
        <xdr:pic>
          <xdr:nvPicPr>
            <xdr:cNvPr id="17" name="Picture 16">
              <a:extLst>
                <a:ext uri="{FF2B5EF4-FFF2-40B4-BE49-F238E27FC236}">
                  <a16:creationId xmlns:a16="http://schemas.microsoft.com/office/drawing/2014/main" id="{D019C41D-4119-316B-4839-2F760F55F940}"/>
                </a:ext>
              </a:extLst>
            </xdr:cNvPr>
            <xdr:cNvPicPr>
              <a:picLocks noChangeAspect="1"/>
            </xdr:cNvPicPr>
          </xdr:nvPicPr>
          <xdr:blipFill>
            <a:blip xmlns:r="http://schemas.openxmlformats.org/officeDocument/2006/relationships" r:embed="rId11"/>
            <a:stretch>
              <a:fillRect/>
            </a:stretch>
          </xdr:blipFill>
          <xdr:spPr>
            <a:xfrm>
              <a:off x="8438029" y="226706206"/>
              <a:ext cx="9323809" cy="2380952"/>
            </a:xfrm>
            <a:prstGeom prst="rect">
              <a:avLst/>
            </a:prstGeom>
            <a:effectLst>
              <a:outerShdw blurRad="63500" algn="ctr" rotWithShape="0">
                <a:srgbClr val="000000">
                  <a:alpha val="95000"/>
                </a:srgbClr>
              </a:outerShdw>
            </a:effectLst>
          </xdr:spPr>
        </xdr:pic>
        <xdr:sp macro="" textlink="">
          <xdr:nvSpPr>
            <xdr:cNvPr id="18" name="Rectangle 17">
              <a:extLst>
                <a:ext uri="{FF2B5EF4-FFF2-40B4-BE49-F238E27FC236}">
                  <a16:creationId xmlns:a16="http://schemas.microsoft.com/office/drawing/2014/main" id="{C4F06730-C9C5-B2CA-F627-C1979028C676}"/>
                </a:ext>
              </a:extLst>
            </xdr:cNvPr>
            <xdr:cNvSpPr/>
          </xdr:nvSpPr>
          <xdr:spPr>
            <a:xfrm>
              <a:off x="10455088" y="228230206"/>
              <a:ext cx="1669676" cy="358588"/>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clientData/>
  </xdr:twoCellAnchor>
  <xdr:oneCellAnchor>
    <xdr:from>
      <xdr:col>4</xdr:col>
      <xdr:colOff>0</xdr:colOff>
      <xdr:row>404</xdr:row>
      <xdr:rowOff>0</xdr:rowOff>
    </xdr:from>
    <xdr:ext cx="8161905" cy="8123809"/>
    <xdr:pic>
      <xdr:nvPicPr>
        <xdr:cNvPr id="21" name="Picture 20">
          <a:extLst>
            <a:ext uri="{FF2B5EF4-FFF2-40B4-BE49-F238E27FC236}">
              <a16:creationId xmlns:a16="http://schemas.microsoft.com/office/drawing/2014/main" id="{63063771-7552-4AC6-B8E9-994D0CCB3E6B}"/>
            </a:ext>
          </a:extLst>
        </xdr:cNvPr>
        <xdr:cNvPicPr>
          <a:picLocks noChangeAspect="1"/>
        </xdr:cNvPicPr>
      </xdr:nvPicPr>
      <xdr:blipFill>
        <a:blip xmlns:r="http://schemas.openxmlformats.org/officeDocument/2006/relationships" r:embed="rId12"/>
        <a:stretch>
          <a:fillRect/>
        </a:stretch>
      </xdr:blipFill>
      <xdr:spPr>
        <a:xfrm>
          <a:off x="762000" y="1965960000"/>
          <a:ext cx="8161905" cy="8123809"/>
        </a:xfrm>
        <a:prstGeom prst="rect">
          <a:avLst/>
        </a:prstGeom>
        <a:effectLst>
          <a:outerShdw blurRad="63500" algn="ctr" rotWithShape="0">
            <a:srgbClr val="000000">
              <a:alpha val="95000"/>
            </a:srgbClr>
          </a:outerShdw>
        </a:effectLst>
      </xdr:spPr>
    </xdr:pic>
    <xdr:clientData/>
  </xdr:oneCellAnchor>
  <xdr:twoCellAnchor>
    <xdr:from>
      <xdr:col>4</xdr:col>
      <xdr:colOff>0</xdr:colOff>
      <xdr:row>1048</xdr:row>
      <xdr:rowOff>0</xdr:rowOff>
    </xdr:from>
    <xdr:to>
      <xdr:col>68</xdr:col>
      <xdr:colOff>17524</xdr:colOff>
      <xdr:row>1168</xdr:row>
      <xdr:rowOff>179095</xdr:rowOff>
    </xdr:to>
    <xdr:grpSp>
      <xdr:nvGrpSpPr>
        <xdr:cNvPr id="22" name="Group 21">
          <a:extLst>
            <a:ext uri="{FF2B5EF4-FFF2-40B4-BE49-F238E27FC236}">
              <a16:creationId xmlns:a16="http://schemas.microsoft.com/office/drawing/2014/main" id="{C4FFAC32-8652-464D-A166-D4A9E45DCC5E}"/>
            </a:ext>
          </a:extLst>
        </xdr:cNvPr>
        <xdr:cNvGrpSpPr/>
      </xdr:nvGrpSpPr>
      <xdr:grpSpPr>
        <a:xfrm>
          <a:off x="762000" y="199644000"/>
          <a:ext cx="12209524" cy="23039095"/>
          <a:chOff x="762000" y="1945005000"/>
          <a:chExt cx="12209524" cy="23039095"/>
        </a:xfrm>
      </xdr:grpSpPr>
      <xdr:grpSp>
        <xdr:nvGrpSpPr>
          <xdr:cNvPr id="23" name="Group 22">
            <a:extLst>
              <a:ext uri="{FF2B5EF4-FFF2-40B4-BE49-F238E27FC236}">
                <a16:creationId xmlns:a16="http://schemas.microsoft.com/office/drawing/2014/main" id="{0F848061-DEC2-BEAD-EA7F-B3C096770143}"/>
              </a:ext>
            </a:extLst>
          </xdr:cNvPr>
          <xdr:cNvGrpSpPr/>
        </xdr:nvGrpSpPr>
        <xdr:grpSpPr>
          <a:xfrm>
            <a:off x="762000" y="1945005000"/>
            <a:ext cx="12209524" cy="23039095"/>
            <a:chOff x="762000" y="1945005000"/>
            <a:chExt cx="12209524" cy="23039095"/>
          </a:xfrm>
        </xdr:grpSpPr>
        <xdr:pic>
          <xdr:nvPicPr>
            <xdr:cNvPr id="25" name="Picture 24">
              <a:extLst>
                <a:ext uri="{FF2B5EF4-FFF2-40B4-BE49-F238E27FC236}">
                  <a16:creationId xmlns:a16="http://schemas.microsoft.com/office/drawing/2014/main" id="{D0D06804-ECB8-1978-235A-72342FE3C54F}"/>
                </a:ext>
              </a:extLst>
            </xdr:cNvPr>
            <xdr:cNvPicPr>
              <a:picLocks noChangeAspect="1"/>
            </xdr:cNvPicPr>
          </xdr:nvPicPr>
          <xdr:blipFill>
            <a:blip xmlns:r="http://schemas.openxmlformats.org/officeDocument/2006/relationships" r:embed="rId13"/>
            <a:stretch>
              <a:fillRect/>
            </a:stretch>
          </xdr:blipFill>
          <xdr:spPr>
            <a:xfrm>
              <a:off x="762000" y="1945005000"/>
              <a:ext cx="12209524" cy="7923809"/>
            </a:xfrm>
            <a:prstGeom prst="rect">
              <a:avLst/>
            </a:prstGeom>
            <a:effectLst>
              <a:outerShdw blurRad="63500" algn="ctr" rotWithShape="0">
                <a:srgbClr val="000000">
                  <a:alpha val="95000"/>
                </a:srgbClr>
              </a:outerShdw>
            </a:effectLst>
          </xdr:spPr>
        </xdr:pic>
        <xdr:pic>
          <xdr:nvPicPr>
            <xdr:cNvPr id="26" name="Picture 25">
              <a:extLst>
                <a:ext uri="{FF2B5EF4-FFF2-40B4-BE49-F238E27FC236}">
                  <a16:creationId xmlns:a16="http://schemas.microsoft.com/office/drawing/2014/main" id="{3DC54E90-07A5-1F09-010D-6E5464E943F0}"/>
                </a:ext>
              </a:extLst>
            </xdr:cNvPr>
            <xdr:cNvPicPr>
              <a:picLocks noChangeAspect="1"/>
            </xdr:cNvPicPr>
          </xdr:nvPicPr>
          <xdr:blipFill>
            <a:blip xmlns:r="http://schemas.openxmlformats.org/officeDocument/2006/relationships" r:embed="rId14"/>
            <a:stretch>
              <a:fillRect/>
            </a:stretch>
          </xdr:blipFill>
          <xdr:spPr>
            <a:xfrm>
              <a:off x="762000" y="1953006000"/>
              <a:ext cx="12114286" cy="15038095"/>
            </a:xfrm>
            <a:prstGeom prst="rect">
              <a:avLst/>
            </a:prstGeom>
            <a:effectLst>
              <a:outerShdw blurRad="63500" algn="ctr" rotWithShape="0">
                <a:srgbClr val="000000">
                  <a:alpha val="95000"/>
                </a:srgbClr>
              </a:outerShdw>
            </a:effectLst>
          </xdr:spPr>
        </xdr:pic>
      </xdr:grpSp>
      <xdr:sp macro="" textlink="">
        <xdr:nvSpPr>
          <xdr:cNvPr id="24" name="Rectangle 23">
            <a:extLst>
              <a:ext uri="{FF2B5EF4-FFF2-40B4-BE49-F238E27FC236}">
                <a16:creationId xmlns:a16="http://schemas.microsoft.com/office/drawing/2014/main" id="{B5108488-41E2-49E2-C757-F01B8E9B856B}"/>
              </a:ext>
            </a:extLst>
          </xdr:cNvPr>
          <xdr:cNvSpPr/>
        </xdr:nvSpPr>
        <xdr:spPr>
          <a:xfrm>
            <a:off x="3832412" y="1963730030"/>
            <a:ext cx="1367117" cy="3810000"/>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82</xdr:col>
      <xdr:colOff>0</xdr:colOff>
      <xdr:row>1004</xdr:row>
      <xdr:rowOff>0</xdr:rowOff>
    </xdr:from>
    <xdr:ext cx="12209524" cy="7923809"/>
    <xdr:pic>
      <xdr:nvPicPr>
        <xdr:cNvPr id="27" name="Picture 26">
          <a:extLst>
            <a:ext uri="{FF2B5EF4-FFF2-40B4-BE49-F238E27FC236}">
              <a16:creationId xmlns:a16="http://schemas.microsoft.com/office/drawing/2014/main" id="{EC2AB81D-9206-4275-B9E8-E8343471DE10}"/>
            </a:ext>
          </a:extLst>
        </xdr:cNvPr>
        <xdr:cNvPicPr>
          <a:picLocks noChangeAspect="1"/>
        </xdr:cNvPicPr>
      </xdr:nvPicPr>
      <xdr:blipFill>
        <a:blip xmlns:r="http://schemas.openxmlformats.org/officeDocument/2006/relationships" r:embed="rId15"/>
        <a:stretch>
          <a:fillRect/>
        </a:stretch>
      </xdr:blipFill>
      <xdr:spPr>
        <a:xfrm>
          <a:off x="15621000" y="2009584500"/>
          <a:ext cx="12209524" cy="7923809"/>
        </a:xfrm>
        <a:prstGeom prst="rect">
          <a:avLst/>
        </a:prstGeom>
        <a:effectLst>
          <a:outerShdw blurRad="63500" algn="ctr" rotWithShape="0">
            <a:srgbClr val="000000">
              <a:alpha val="95000"/>
            </a:srgbClr>
          </a:outerShdw>
        </a:effectLst>
      </xdr:spPr>
    </xdr:pic>
    <xdr:clientData/>
  </xdr:oneCellAnchor>
  <xdr:twoCellAnchor>
    <xdr:from>
      <xdr:col>69</xdr:col>
      <xdr:colOff>0</xdr:colOff>
      <xdr:row>1048</xdr:row>
      <xdr:rowOff>0</xdr:rowOff>
    </xdr:from>
    <xdr:to>
      <xdr:col>133</xdr:col>
      <xdr:colOff>17524</xdr:colOff>
      <xdr:row>1183</xdr:row>
      <xdr:rowOff>131119</xdr:rowOff>
    </xdr:to>
    <xdr:grpSp>
      <xdr:nvGrpSpPr>
        <xdr:cNvPr id="28" name="Group 27">
          <a:extLst>
            <a:ext uri="{FF2B5EF4-FFF2-40B4-BE49-F238E27FC236}">
              <a16:creationId xmlns:a16="http://schemas.microsoft.com/office/drawing/2014/main" id="{2871351E-648F-4089-8700-4ADE9AEB34C9}"/>
            </a:ext>
          </a:extLst>
        </xdr:cNvPr>
        <xdr:cNvGrpSpPr/>
      </xdr:nvGrpSpPr>
      <xdr:grpSpPr>
        <a:xfrm>
          <a:off x="13144500" y="199644000"/>
          <a:ext cx="12209524" cy="25848619"/>
          <a:chOff x="13144500" y="1956244500"/>
          <a:chExt cx="12209524" cy="25848619"/>
        </a:xfrm>
      </xdr:grpSpPr>
      <xdr:grpSp>
        <xdr:nvGrpSpPr>
          <xdr:cNvPr id="29" name="Group 28">
            <a:extLst>
              <a:ext uri="{FF2B5EF4-FFF2-40B4-BE49-F238E27FC236}">
                <a16:creationId xmlns:a16="http://schemas.microsoft.com/office/drawing/2014/main" id="{90E68151-7A73-93EC-AD14-856C72BE4576}"/>
              </a:ext>
            </a:extLst>
          </xdr:cNvPr>
          <xdr:cNvGrpSpPr/>
        </xdr:nvGrpSpPr>
        <xdr:grpSpPr>
          <a:xfrm>
            <a:off x="13144500" y="1956244500"/>
            <a:ext cx="12209524" cy="25848619"/>
            <a:chOff x="13144500" y="1956244500"/>
            <a:chExt cx="12209524" cy="25848619"/>
          </a:xfrm>
        </xdr:grpSpPr>
        <xdr:pic>
          <xdr:nvPicPr>
            <xdr:cNvPr id="31" name="Picture 30">
              <a:extLst>
                <a:ext uri="{FF2B5EF4-FFF2-40B4-BE49-F238E27FC236}">
                  <a16:creationId xmlns:a16="http://schemas.microsoft.com/office/drawing/2014/main" id="{A6AA3619-F774-D40B-02E0-840D13C95090}"/>
                </a:ext>
              </a:extLst>
            </xdr:cNvPr>
            <xdr:cNvPicPr>
              <a:picLocks noChangeAspect="1"/>
            </xdr:cNvPicPr>
          </xdr:nvPicPr>
          <xdr:blipFill>
            <a:blip xmlns:r="http://schemas.openxmlformats.org/officeDocument/2006/relationships" r:embed="rId16"/>
            <a:stretch>
              <a:fillRect/>
            </a:stretch>
          </xdr:blipFill>
          <xdr:spPr>
            <a:xfrm>
              <a:off x="13144500" y="1964245500"/>
              <a:ext cx="12114286" cy="17847619"/>
            </a:xfrm>
            <a:prstGeom prst="rect">
              <a:avLst/>
            </a:prstGeom>
            <a:effectLst>
              <a:outerShdw blurRad="63500" algn="ctr" rotWithShape="0">
                <a:srgbClr val="000000">
                  <a:alpha val="95000"/>
                </a:srgbClr>
              </a:outerShdw>
            </a:effectLst>
          </xdr:spPr>
        </xdr:pic>
        <xdr:pic>
          <xdr:nvPicPr>
            <xdr:cNvPr id="32" name="Picture 31">
              <a:extLst>
                <a:ext uri="{FF2B5EF4-FFF2-40B4-BE49-F238E27FC236}">
                  <a16:creationId xmlns:a16="http://schemas.microsoft.com/office/drawing/2014/main" id="{C3CDC2F1-5C0D-0212-A46C-090A61F9C319}"/>
                </a:ext>
              </a:extLst>
            </xdr:cNvPr>
            <xdr:cNvPicPr>
              <a:picLocks noChangeAspect="1"/>
            </xdr:cNvPicPr>
          </xdr:nvPicPr>
          <xdr:blipFill>
            <a:blip xmlns:r="http://schemas.openxmlformats.org/officeDocument/2006/relationships" r:embed="rId17"/>
            <a:stretch>
              <a:fillRect/>
            </a:stretch>
          </xdr:blipFill>
          <xdr:spPr>
            <a:xfrm>
              <a:off x="13144500" y="1956244500"/>
              <a:ext cx="12209524" cy="7923809"/>
            </a:xfrm>
            <a:prstGeom prst="rect">
              <a:avLst/>
            </a:prstGeom>
            <a:effectLst>
              <a:outerShdw blurRad="63500" algn="ctr" rotWithShape="0">
                <a:srgbClr val="000000">
                  <a:alpha val="95000"/>
                </a:srgbClr>
              </a:outerShdw>
            </a:effectLst>
          </xdr:spPr>
        </xdr:pic>
      </xdr:grpSp>
      <xdr:sp macro="" textlink="">
        <xdr:nvSpPr>
          <xdr:cNvPr id="30" name="Rectangle 29">
            <a:extLst>
              <a:ext uri="{FF2B5EF4-FFF2-40B4-BE49-F238E27FC236}">
                <a16:creationId xmlns:a16="http://schemas.microsoft.com/office/drawing/2014/main" id="{66F8B4FD-EF82-A36F-74C8-30ADDD0710DD}"/>
              </a:ext>
            </a:extLst>
          </xdr:cNvPr>
          <xdr:cNvSpPr/>
        </xdr:nvSpPr>
        <xdr:spPr>
          <a:xfrm>
            <a:off x="16226117" y="1977771000"/>
            <a:ext cx="1367117" cy="3843618"/>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4</xdr:col>
      <xdr:colOff>0</xdr:colOff>
      <xdr:row>946</xdr:row>
      <xdr:rowOff>0</xdr:rowOff>
    </xdr:from>
    <xdr:ext cx="7380952" cy="7323809"/>
    <xdr:pic>
      <xdr:nvPicPr>
        <xdr:cNvPr id="33" name="Picture 32">
          <a:extLst>
            <a:ext uri="{FF2B5EF4-FFF2-40B4-BE49-F238E27FC236}">
              <a16:creationId xmlns:a16="http://schemas.microsoft.com/office/drawing/2014/main" id="{66D35776-9C61-4D44-B1CB-932DA2310781}"/>
            </a:ext>
          </a:extLst>
        </xdr:cNvPr>
        <xdr:cNvPicPr>
          <a:picLocks noChangeAspect="1"/>
        </xdr:cNvPicPr>
      </xdr:nvPicPr>
      <xdr:blipFill>
        <a:blip xmlns:r="http://schemas.openxmlformats.org/officeDocument/2006/relationships" r:embed="rId18"/>
        <a:stretch>
          <a:fillRect/>
        </a:stretch>
      </xdr:blipFill>
      <xdr:spPr>
        <a:xfrm>
          <a:off x="762000" y="1998535500"/>
          <a:ext cx="7380952" cy="7323809"/>
        </a:xfrm>
        <a:prstGeom prst="rect">
          <a:avLst/>
        </a:prstGeom>
        <a:effectLst>
          <a:outerShdw blurRad="127000" algn="ctr" rotWithShape="0">
            <a:srgbClr val="FF0000">
              <a:alpha val="90000"/>
            </a:srgbClr>
          </a:outerShdw>
        </a:effectLst>
      </xdr:spPr>
    </xdr:pic>
    <xdr:clientData/>
  </xdr:oneCellAnchor>
  <xdr:oneCellAnchor>
    <xdr:from>
      <xdr:col>4</xdr:col>
      <xdr:colOff>0</xdr:colOff>
      <xdr:row>1175</xdr:row>
      <xdr:rowOff>0</xdr:rowOff>
    </xdr:from>
    <xdr:ext cx="8142857" cy="3285714"/>
    <xdr:pic>
      <xdr:nvPicPr>
        <xdr:cNvPr id="34" name="Picture 33">
          <a:extLst>
            <a:ext uri="{FF2B5EF4-FFF2-40B4-BE49-F238E27FC236}">
              <a16:creationId xmlns:a16="http://schemas.microsoft.com/office/drawing/2014/main" id="{F16AEECB-B9CE-4C66-87DA-EB798CB1E53B}"/>
            </a:ext>
          </a:extLst>
        </xdr:cNvPr>
        <xdr:cNvPicPr>
          <a:picLocks noChangeAspect="1"/>
        </xdr:cNvPicPr>
      </xdr:nvPicPr>
      <xdr:blipFill>
        <a:blip xmlns:r="http://schemas.openxmlformats.org/officeDocument/2006/relationships" r:embed="rId19"/>
        <a:stretch>
          <a:fillRect/>
        </a:stretch>
      </xdr:blipFill>
      <xdr:spPr>
        <a:xfrm>
          <a:off x="762000" y="2042160000"/>
          <a:ext cx="8142857" cy="3285714"/>
        </a:xfrm>
        <a:prstGeom prst="rect">
          <a:avLst/>
        </a:prstGeom>
        <a:effectLst>
          <a:outerShdw blurRad="127000" algn="ctr" rotWithShape="0">
            <a:srgbClr val="0000FF">
              <a:alpha val="90000"/>
            </a:srgbClr>
          </a:outerShdw>
        </a:effectLst>
      </xdr:spPr>
    </xdr:pic>
    <xdr:clientData/>
  </xdr:oneCellAnchor>
  <xdr:oneCellAnchor>
    <xdr:from>
      <xdr:col>4</xdr:col>
      <xdr:colOff>0</xdr:colOff>
      <xdr:row>487</xdr:row>
      <xdr:rowOff>0</xdr:rowOff>
    </xdr:from>
    <xdr:ext cx="8152381" cy="2780952"/>
    <xdr:pic>
      <xdr:nvPicPr>
        <xdr:cNvPr id="35" name="Picture 34">
          <a:extLst>
            <a:ext uri="{FF2B5EF4-FFF2-40B4-BE49-F238E27FC236}">
              <a16:creationId xmlns:a16="http://schemas.microsoft.com/office/drawing/2014/main" id="{5FC52EEF-06FA-4424-BC50-69A61B7B9CEC}"/>
            </a:ext>
          </a:extLst>
        </xdr:cNvPr>
        <xdr:cNvPicPr>
          <a:picLocks noChangeAspect="1"/>
        </xdr:cNvPicPr>
      </xdr:nvPicPr>
      <xdr:blipFill>
        <a:blip xmlns:r="http://schemas.openxmlformats.org/officeDocument/2006/relationships" r:embed="rId20"/>
        <a:stretch>
          <a:fillRect/>
        </a:stretch>
      </xdr:blipFill>
      <xdr:spPr>
        <a:xfrm>
          <a:off x="762000" y="1911096000"/>
          <a:ext cx="8152381" cy="2780952"/>
        </a:xfrm>
        <a:prstGeom prst="rect">
          <a:avLst/>
        </a:prstGeom>
        <a:effectLst>
          <a:outerShdw blurRad="127000" algn="ctr" rotWithShape="0">
            <a:srgbClr val="FF0000">
              <a:alpha val="90000"/>
            </a:srgbClr>
          </a:outerShdw>
        </a:effectLst>
      </xdr:spPr>
    </xdr:pic>
    <xdr:clientData/>
  </xdr:oneCellAnchor>
  <xdr:twoCellAnchor>
    <xdr:from>
      <xdr:col>4</xdr:col>
      <xdr:colOff>0</xdr:colOff>
      <xdr:row>505</xdr:row>
      <xdr:rowOff>0</xdr:rowOff>
    </xdr:from>
    <xdr:to>
      <xdr:col>118</xdr:col>
      <xdr:colOff>26333</xdr:colOff>
      <xdr:row>535</xdr:row>
      <xdr:rowOff>37381</xdr:rowOff>
    </xdr:to>
    <xdr:grpSp>
      <xdr:nvGrpSpPr>
        <xdr:cNvPr id="36" name="Group 35">
          <a:extLst>
            <a:ext uri="{FF2B5EF4-FFF2-40B4-BE49-F238E27FC236}">
              <a16:creationId xmlns:a16="http://schemas.microsoft.com/office/drawing/2014/main" id="{D210D48F-4BEE-42BD-9F24-BF331AB6D847}"/>
            </a:ext>
          </a:extLst>
        </xdr:cNvPr>
        <xdr:cNvGrpSpPr/>
      </xdr:nvGrpSpPr>
      <xdr:grpSpPr>
        <a:xfrm>
          <a:off x="762000" y="96202500"/>
          <a:ext cx="21743333" cy="5752381"/>
          <a:chOff x="762000" y="1997202000"/>
          <a:chExt cx="21743333" cy="5752381"/>
        </a:xfrm>
      </xdr:grpSpPr>
      <xdr:pic>
        <xdr:nvPicPr>
          <xdr:cNvPr id="37" name="Picture 36">
            <a:extLst>
              <a:ext uri="{FF2B5EF4-FFF2-40B4-BE49-F238E27FC236}">
                <a16:creationId xmlns:a16="http://schemas.microsoft.com/office/drawing/2014/main" id="{D2E8EF58-09C4-1885-38BC-46D865624620}"/>
              </a:ext>
            </a:extLst>
          </xdr:cNvPr>
          <xdr:cNvPicPr>
            <a:picLocks noChangeAspect="1"/>
          </xdr:cNvPicPr>
        </xdr:nvPicPr>
        <xdr:blipFill>
          <a:blip xmlns:r="http://schemas.openxmlformats.org/officeDocument/2006/relationships" r:embed="rId21"/>
          <a:stretch>
            <a:fillRect/>
          </a:stretch>
        </xdr:blipFill>
        <xdr:spPr>
          <a:xfrm>
            <a:off x="762000" y="1997202000"/>
            <a:ext cx="8190476" cy="5752381"/>
          </a:xfrm>
          <a:prstGeom prst="rect">
            <a:avLst/>
          </a:prstGeom>
          <a:effectLst>
            <a:outerShdw blurRad="63500" algn="ctr" rotWithShape="0">
              <a:srgbClr val="000000">
                <a:alpha val="95000"/>
              </a:srgbClr>
            </a:outerShdw>
          </a:effectLst>
        </xdr:spPr>
      </xdr:pic>
      <xdr:pic>
        <xdr:nvPicPr>
          <xdr:cNvPr id="38" name="Picture 37">
            <a:extLst>
              <a:ext uri="{FF2B5EF4-FFF2-40B4-BE49-F238E27FC236}">
                <a16:creationId xmlns:a16="http://schemas.microsoft.com/office/drawing/2014/main" id="{AD9A00F3-3DD8-C0A3-1BD3-F0B77F47020F}"/>
              </a:ext>
            </a:extLst>
          </xdr:cNvPr>
          <xdr:cNvPicPr>
            <a:picLocks noChangeAspect="1"/>
          </xdr:cNvPicPr>
        </xdr:nvPicPr>
        <xdr:blipFill>
          <a:blip xmlns:r="http://schemas.openxmlformats.org/officeDocument/2006/relationships" r:embed="rId22"/>
          <a:stretch>
            <a:fillRect/>
          </a:stretch>
        </xdr:blipFill>
        <xdr:spPr>
          <a:xfrm>
            <a:off x="9144000" y="1997202000"/>
            <a:ext cx="13361333" cy="3974667"/>
          </a:xfrm>
          <a:prstGeom prst="rect">
            <a:avLst/>
          </a:prstGeom>
          <a:effectLst>
            <a:outerShdw blurRad="63500" algn="ctr" rotWithShape="0">
              <a:srgbClr val="000000">
                <a:alpha val="95000"/>
              </a:srgbClr>
            </a:outerShdw>
          </a:effectLst>
        </xdr:spPr>
      </xdr:pic>
    </xdr:grpSp>
    <xdr:clientData/>
  </xdr:twoCellAnchor>
  <xdr:twoCellAnchor>
    <xdr:from>
      <xdr:col>4</xdr:col>
      <xdr:colOff>0</xdr:colOff>
      <xdr:row>560</xdr:row>
      <xdr:rowOff>0</xdr:rowOff>
    </xdr:from>
    <xdr:to>
      <xdr:col>69</xdr:col>
      <xdr:colOff>27024</xdr:colOff>
      <xdr:row>640</xdr:row>
      <xdr:rowOff>56238</xdr:rowOff>
    </xdr:to>
    <xdr:grpSp>
      <xdr:nvGrpSpPr>
        <xdr:cNvPr id="39" name="Group 38">
          <a:extLst>
            <a:ext uri="{FF2B5EF4-FFF2-40B4-BE49-F238E27FC236}">
              <a16:creationId xmlns:a16="http://schemas.microsoft.com/office/drawing/2014/main" id="{B0CFC2CC-9933-42EF-8FBD-BDB16BAF1DBF}"/>
            </a:ext>
          </a:extLst>
        </xdr:cNvPr>
        <xdr:cNvGrpSpPr/>
      </xdr:nvGrpSpPr>
      <xdr:grpSpPr>
        <a:xfrm>
          <a:off x="762000" y="106680000"/>
          <a:ext cx="12409524" cy="15296238"/>
          <a:chOff x="762000" y="2007679500"/>
          <a:chExt cx="12409524" cy="15296238"/>
        </a:xfrm>
      </xdr:grpSpPr>
      <xdr:pic>
        <xdr:nvPicPr>
          <xdr:cNvPr id="40" name="Picture 39">
            <a:extLst>
              <a:ext uri="{FF2B5EF4-FFF2-40B4-BE49-F238E27FC236}">
                <a16:creationId xmlns:a16="http://schemas.microsoft.com/office/drawing/2014/main" id="{D9CC2E14-9907-CE4C-7022-A688BF0D2D8D}"/>
              </a:ext>
            </a:extLst>
          </xdr:cNvPr>
          <xdr:cNvPicPr>
            <a:picLocks noChangeAspect="1"/>
          </xdr:cNvPicPr>
        </xdr:nvPicPr>
        <xdr:blipFill>
          <a:blip xmlns:r="http://schemas.openxmlformats.org/officeDocument/2006/relationships" r:embed="rId23"/>
          <a:stretch>
            <a:fillRect/>
          </a:stretch>
        </xdr:blipFill>
        <xdr:spPr>
          <a:xfrm>
            <a:off x="762000" y="2007679500"/>
            <a:ext cx="12209524" cy="7923809"/>
          </a:xfrm>
          <a:prstGeom prst="rect">
            <a:avLst/>
          </a:prstGeom>
          <a:effectLst>
            <a:outerShdw blurRad="63500" algn="ctr" rotWithShape="0">
              <a:srgbClr val="000000">
                <a:alpha val="95000"/>
              </a:srgbClr>
            </a:outerShdw>
          </a:effectLst>
        </xdr:spPr>
      </xdr:pic>
      <xdr:grpSp>
        <xdr:nvGrpSpPr>
          <xdr:cNvPr id="41" name="Group 40">
            <a:extLst>
              <a:ext uri="{FF2B5EF4-FFF2-40B4-BE49-F238E27FC236}">
                <a16:creationId xmlns:a16="http://schemas.microsoft.com/office/drawing/2014/main" id="{D259F68E-ECD8-224B-A009-126EFB7606E6}"/>
              </a:ext>
            </a:extLst>
          </xdr:cNvPr>
          <xdr:cNvGrpSpPr/>
        </xdr:nvGrpSpPr>
        <xdr:grpSpPr>
          <a:xfrm>
            <a:off x="762000" y="2015680500"/>
            <a:ext cx="12409524" cy="7295238"/>
            <a:chOff x="762000" y="2015680500"/>
            <a:chExt cx="12409524" cy="7295238"/>
          </a:xfrm>
        </xdr:grpSpPr>
        <xdr:pic>
          <xdr:nvPicPr>
            <xdr:cNvPr id="42" name="Picture 41">
              <a:extLst>
                <a:ext uri="{FF2B5EF4-FFF2-40B4-BE49-F238E27FC236}">
                  <a16:creationId xmlns:a16="http://schemas.microsoft.com/office/drawing/2014/main" id="{1412B6FE-7DA0-DD1C-91DF-9B43AC1DA215}"/>
                </a:ext>
              </a:extLst>
            </xdr:cNvPr>
            <xdr:cNvPicPr>
              <a:picLocks noChangeAspect="1"/>
            </xdr:cNvPicPr>
          </xdr:nvPicPr>
          <xdr:blipFill>
            <a:blip xmlns:r="http://schemas.openxmlformats.org/officeDocument/2006/relationships" r:embed="rId24"/>
            <a:stretch>
              <a:fillRect/>
            </a:stretch>
          </xdr:blipFill>
          <xdr:spPr>
            <a:xfrm>
              <a:off x="762000" y="2015680500"/>
              <a:ext cx="12409524" cy="7295238"/>
            </a:xfrm>
            <a:prstGeom prst="rect">
              <a:avLst/>
            </a:prstGeom>
            <a:effectLst>
              <a:outerShdw blurRad="63500" algn="ctr" rotWithShape="0">
                <a:srgbClr val="000000">
                  <a:alpha val="95000"/>
                </a:srgbClr>
              </a:outerShdw>
            </a:effectLst>
          </xdr:spPr>
        </xdr:pic>
        <xdr:sp macro="" textlink="">
          <xdr:nvSpPr>
            <xdr:cNvPr id="43" name="Rectangle 42">
              <a:extLst>
                <a:ext uri="{FF2B5EF4-FFF2-40B4-BE49-F238E27FC236}">
                  <a16:creationId xmlns:a16="http://schemas.microsoft.com/office/drawing/2014/main" id="{32BD18C6-6454-1087-97A3-CE1CF43AB530}"/>
                </a:ext>
              </a:extLst>
            </xdr:cNvPr>
            <xdr:cNvSpPr/>
          </xdr:nvSpPr>
          <xdr:spPr>
            <a:xfrm>
              <a:off x="3417794" y="2018056147"/>
              <a:ext cx="1669677" cy="593912"/>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clientData/>
  </xdr:twoCellAnchor>
  <xdr:twoCellAnchor>
    <xdr:from>
      <xdr:col>70</xdr:col>
      <xdr:colOff>0</xdr:colOff>
      <xdr:row>560</xdr:row>
      <xdr:rowOff>0</xdr:rowOff>
    </xdr:from>
    <xdr:to>
      <xdr:col>135</xdr:col>
      <xdr:colOff>27024</xdr:colOff>
      <xdr:row>640</xdr:row>
      <xdr:rowOff>75286</xdr:rowOff>
    </xdr:to>
    <xdr:grpSp>
      <xdr:nvGrpSpPr>
        <xdr:cNvPr id="44" name="Group 43">
          <a:extLst>
            <a:ext uri="{FF2B5EF4-FFF2-40B4-BE49-F238E27FC236}">
              <a16:creationId xmlns:a16="http://schemas.microsoft.com/office/drawing/2014/main" id="{71E21233-87D7-448E-B1DF-E5B0D4C25FEA}"/>
            </a:ext>
          </a:extLst>
        </xdr:cNvPr>
        <xdr:cNvGrpSpPr/>
      </xdr:nvGrpSpPr>
      <xdr:grpSpPr>
        <a:xfrm>
          <a:off x="13335000" y="106680000"/>
          <a:ext cx="12409524" cy="15315286"/>
          <a:chOff x="13335000" y="2007679500"/>
          <a:chExt cx="12409524" cy="15315286"/>
        </a:xfrm>
      </xdr:grpSpPr>
      <xdr:pic>
        <xdr:nvPicPr>
          <xdr:cNvPr id="45" name="Picture 44">
            <a:extLst>
              <a:ext uri="{FF2B5EF4-FFF2-40B4-BE49-F238E27FC236}">
                <a16:creationId xmlns:a16="http://schemas.microsoft.com/office/drawing/2014/main" id="{EA110931-09BE-0E51-07C3-D9B6CDDDE1B4}"/>
              </a:ext>
            </a:extLst>
          </xdr:cNvPr>
          <xdr:cNvPicPr>
            <a:picLocks noChangeAspect="1"/>
          </xdr:cNvPicPr>
        </xdr:nvPicPr>
        <xdr:blipFill>
          <a:blip xmlns:r="http://schemas.openxmlformats.org/officeDocument/2006/relationships" r:embed="rId25"/>
          <a:stretch>
            <a:fillRect/>
          </a:stretch>
        </xdr:blipFill>
        <xdr:spPr>
          <a:xfrm>
            <a:off x="13335000" y="2007679500"/>
            <a:ext cx="12209524" cy="7923809"/>
          </a:xfrm>
          <a:prstGeom prst="rect">
            <a:avLst/>
          </a:prstGeom>
          <a:effectLst>
            <a:outerShdw blurRad="63500" algn="ctr" rotWithShape="0">
              <a:srgbClr val="000000">
                <a:alpha val="95000"/>
              </a:srgbClr>
            </a:outerShdw>
          </a:effectLst>
        </xdr:spPr>
      </xdr:pic>
      <xdr:pic>
        <xdr:nvPicPr>
          <xdr:cNvPr id="46" name="Picture 45">
            <a:extLst>
              <a:ext uri="{FF2B5EF4-FFF2-40B4-BE49-F238E27FC236}">
                <a16:creationId xmlns:a16="http://schemas.microsoft.com/office/drawing/2014/main" id="{BDCC3E15-4BAD-E3EF-CD14-A3DD6BD90E83}"/>
              </a:ext>
            </a:extLst>
          </xdr:cNvPr>
          <xdr:cNvPicPr>
            <a:picLocks noChangeAspect="1"/>
          </xdr:cNvPicPr>
        </xdr:nvPicPr>
        <xdr:blipFill>
          <a:blip xmlns:r="http://schemas.openxmlformats.org/officeDocument/2006/relationships" r:embed="rId26"/>
          <a:stretch>
            <a:fillRect/>
          </a:stretch>
        </xdr:blipFill>
        <xdr:spPr>
          <a:xfrm>
            <a:off x="13335000" y="2015680500"/>
            <a:ext cx="12409524" cy="7314286"/>
          </a:xfrm>
          <a:prstGeom prst="rect">
            <a:avLst/>
          </a:prstGeom>
          <a:effectLst>
            <a:outerShdw blurRad="63500" algn="ctr" rotWithShape="0">
              <a:srgbClr val="000000">
                <a:alpha val="95000"/>
              </a:srgbClr>
            </a:outerShdw>
          </a:effectLst>
        </xdr:spPr>
      </xdr:pic>
      <xdr:sp macro="" textlink="">
        <xdr:nvSpPr>
          <xdr:cNvPr id="47" name="Rectangle 46">
            <a:extLst>
              <a:ext uri="{FF2B5EF4-FFF2-40B4-BE49-F238E27FC236}">
                <a16:creationId xmlns:a16="http://schemas.microsoft.com/office/drawing/2014/main" id="{53A8ADA8-77D6-AA5A-3169-701F2F5E6E1B}"/>
              </a:ext>
            </a:extLst>
          </xdr:cNvPr>
          <xdr:cNvSpPr/>
        </xdr:nvSpPr>
        <xdr:spPr>
          <a:xfrm>
            <a:off x="15979588" y="2018044941"/>
            <a:ext cx="1669677" cy="593912"/>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4</xdr:col>
      <xdr:colOff>0</xdr:colOff>
      <xdr:row>644</xdr:row>
      <xdr:rowOff>0</xdr:rowOff>
    </xdr:from>
    <xdr:ext cx="8133333" cy="1971429"/>
    <xdr:pic>
      <xdr:nvPicPr>
        <xdr:cNvPr id="48" name="Picture 47">
          <a:extLst>
            <a:ext uri="{FF2B5EF4-FFF2-40B4-BE49-F238E27FC236}">
              <a16:creationId xmlns:a16="http://schemas.microsoft.com/office/drawing/2014/main" id="{623D7E22-8928-4A0A-93B9-3B42EC69C844}"/>
            </a:ext>
          </a:extLst>
        </xdr:cNvPr>
        <xdr:cNvPicPr>
          <a:picLocks noChangeAspect="1"/>
        </xdr:cNvPicPr>
      </xdr:nvPicPr>
      <xdr:blipFill>
        <a:blip xmlns:r="http://schemas.openxmlformats.org/officeDocument/2006/relationships" r:embed="rId27"/>
        <a:stretch>
          <a:fillRect/>
        </a:stretch>
      </xdr:blipFill>
      <xdr:spPr>
        <a:xfrm>
          <a:off x="762000" y="1941004500"/>
          <a:ext cx="8133333" cy="1971429"/>
        </a:xfrm>
        <a:prstGeom prst="rect">
          <a:avLst/>
        </a:prstGeom>
        <a:effectLst>
          <a:outerShdw blurRad="127000" algn="ctr" rotWithShape="0">
            <a:srgbClr val="0000FF">
              <a:alpha val="90000"/>
            </a:srgbClr>
          </a:outerShdw>
        </a:effectLst>
      </xdr:spPr>
    </xdr:pic>
    <xdr:clientData/>
  </xdr:oneCellAnchor>
  <xdr:twoCellAnchor>
    <xdr:from>
      <xdr:col>4</xdr:col>
      <xdr:colOff>0</xdr:colOff>
      <xdr:row>658</xdr:row>
      <xdr:rowOff>0</xdr:rowOff>
    </xdr:from>
    <xdr:to>
      <xdr:col>77</xdr:col>
      <xdr:colOff>133214</xdr:colOff>
      <xdr:row>734</xdr:row>
      <xdr:rowOff>28575</xdr:rowOff>
    </xdr:to>
    <xdr:grpSp>
      <xdr:nvGrpSpPr>
        <xdr:cNvPr id="49" name="Group 48">
          <a:extLst>
            <a:ext uri="{FF2B5EF4-FFF2-40B4-BE49-F238E27FC236}">
              <a16:creationId xmlns:a16="http://schemas.microsoft.com/office/drawing/2014/main" id="{75F0D8E2-258E-444D-92C2-12EC14EB07F4}"/>
            </a:ext>
          </a:extLst>
        </xdr:cNvPr>
        <xdr:cNvGrpSpPr/>
      </xdr:nvGrpSpPr>
      <xdr:grpSpPr>
        <a:xfrm>
          <a:off x="762000" y="125349000"/>
          <a:ext cx="14039714" cy="14506575"/>
          <a:chOff x="762000" y="199453500"/>
          <a:chExt cx="14039714" cy="14506575"/>
        </a:xfrm>
      </xdr:grpSpPr>
      <xdr:pic>
        <xdr:nvPicPr>
          <xdr:cNvPr id="50" name="Picture 49">
            <a:extLst>
              <a:ext uri="{FF2B5EF4-FFF2-40B4-BE49-F238E27FC236}">
                <a16:creationId xmlns:a16="http://schemas.microsoft.com/office/drawing/2014/main" id="{99979F43-2D6D-FCB6-845E-A26E320D2229}"/>
              </a:ext>
            </a:extLst>
          </xdr:cNvPr>
          <xdr:cNvPicPr>
            <a:picLocks noChangeAspect="1"/>
          </xdr:cNvPicPr>
        </xdr:nvPicPr>
        <xdr:blipFill>
          <a:blip xmlns:r="http://schemas.openxmlformats.org/officeDocument/2006/relationships" r:embed="rId28"/>
          <a:stretch>
            <a:fillRect/>
          </a:stretch>
        </xdr:blipFill>
        <xdr:spPr>
          <a:xfrm>
            <a:off x="762000" y="199453500"/>
            <a:ext cx="8142857" cy="6447619"/>
          </a:xfrm>
          <a:prstGeom prst="rect">
            <a:avLst/>
          </a:prstGeom>
          <a:effectLst>
            <a:outerShdw blurRad="127000" algn="ctr" rotWithShape="0">
              <a:srgbClr val="FF0000">
                <a:alpha val="90000"/>
              </a:srgbClr>
            </a:outerShdw>
          </a:effectLst>
        </xdr:spPr>
      </xdr:pic>
      <xdr:pic>
        <xdr:nvPicPr>
          <xdr:cNvPr id="51" name="Picture 50">
            <a:extLst>
              <a:ext uri="{FF2B5EF4-FFF2-40B4-BE49-F238E27FC236}">
                <a16:creationId xmlns:a16="http://schemas.microsoft.com/office/drawing/2014/main" id="{A1CF7CE1-12E1-6CFE-D51D-030437FAAEC4}"/>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762000" y="206121000"/>
            <a:ext cx="14039714" cy="630100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52" name="Picture 51">
            <a:extLst>
              <a:ext uri="{FF2B5EF4-FFF2-40B4-BE49-F238E27FC236}">
                <a16:creationId xmlns:a16="http://schemas.microsoft.com/office/drawing/2014/main" id="{9561919F-C028-E005-FA44-A354ADC1192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762000" y="212598000"/>
            <a:ext cx="13763625" cy="1362075"/>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twoCellAnchor>
    <xdr:from>
      <xdr:col>4</xdr:col>
      <xdr:colOff>0</xdr:colOff>
      <xdr:row>754</xdr:row>
      <xdr:rowOff>0</xdr:rowOff>
    </xdr:from>
    <xdr:to>
      <xdr:col>69</xdr:col>
      <xdr:colOff>27024</xdr:colOff>
      <xdr:row>856</xdr:row>
      <xdr:rowOff>113500</xdr:rowOff>
    </xdr:to>
    <xdr:grpSp>
      <xdr:nvGrpSpPr>
        <xdr:cNvPr id="53" name="Group 52">
          <a:extLst>
            <a:ext uri="{FF2B5EF4-FFF2-40B4-BE49-F238E27FC236}">
              <a16:creationId xmlns:a16="http://schemas.microsoft.com/office/drawing/2014/main" id="{4432C94B-A499-469B-9D28-E479C0500C51}"/>
            </a:ext>
          </a:extLst>
        </xdr:cNvPr>
        <xdr:cNvGrpSpPr/>
      </xdr:nvGrpSpPr>
      <xdr:grpSpPr>
        <a:xfrm>
          <a:off x="762000" y="143637000"/>
          <a:ext cx="12409524" cy="19544500"/>
          <a:chOff x="762000" y="201930000"/>
          <a:chExt cx="12409524" cy="19544500"/>
        </a:xfrm>
      </xdr:grpSpPr>
      <xdr:pic>
        <xdr:nvPicPr>
          <xdr:cNvPr id="54" name="Picture 53">
            <a:extLst>
              <a:ext uri="{FF2B5EF4-FFF2-40B4-BE49-F238E27FC236}">
                <a16:creationId xmlns:a16="http://schemas.microsoft.com/office/drawing/2014/main" id="{43830230-5602-83AA-D5BE-B999E7A1E6FA}"/>
              </a:ext>
            </a:extLst>
          </xdr:cNvPr>
          <xdr:cNvPicPr>
            <a:picLocks noChangeAspect="1"/>
          </xdr:cNvPicPr>
        </xdr:nvPicPr>
        <xdr:blipFill>
          <a:blip xmlns:r="http://schemas.openxmlformats.org/officeDocument/2006/relationships" r:embed="rId31"/>
          <a:stretch>
            <a:fillRect/>
          </a:stretch>
        </xdr:blipFill>
        <xdr:spPr>
          <a:xfrm>
            <a:off x="762000" y="201930000"/>
            <a:ext cx="12209524" cy="7923809"/>
          </a:xfrm>
          <a:prstGeom prst="rect">
            <a:avLst/>
          </a:prstGeom>
          <a:effectLst>
            <a:outerShdw blurRad="63500" algn="ctr" rotWithShape="0">
              <a:srgbClr val="000000">
                <a:alpha val="95000"/>
              </a:srgbClr>
            </a:outerShdw>
          </a:effectLst>
        </xdr:spPr>
      </xdr:pic>
      <xdr:pic>
        <xdr:nvPicPr>
          <xdr:cNvPr id="55" name="Picture 54">
            <a:extLst>
              <a:ext uri="{FF2B5EF4-FFF2-40B4-BE49-F238E27FC236}">
                <a16:creationId xmlns:a16="http://schemas.microsoft.com/office/drawing/2014/main" id="{848DDBD0-536F-A74C-44D5-3CE0FA1C1A73}"/>
              </a:ext>
            </a:extLst>
          </xdr:cNvPr>
          <xdr:cNvPicPr>
            <a:picLocks noChangeAspect="1"/>
          </xdr:cNvPicPr>
        </xdr:nvPicPr>
        <xdr:blipFill>
          <a:blip xmlns:r="http://schemas.openxmlformats.org/officeDocument/2006/relationships" r:embed="rId32"/>
          <a:stretch>
            <a:fillRect/>
          </a:stretch>
        </xdr:blipFill>
        <xdr:spPr>
          <a:xfrm>
            <a:off x="762000" y="215074500"/>
            <a:ext cx="12409524" cy="6400000"/>
          </a:xfrm>
          <a:prstGeom prst="rect">
            <a:avLst/>
          </a:prstGeom>
          <a:effectLst>
            <a:outerShdw blurRad="63500" algn="ctr" rotWithShape="0">
              <a:srgbClr val="000000">
                <a:alpha val="95000"/>
              </a:srgbClr>
            </a:outerShdw>
          </a:effectLst>
        </xdr:spPr>
      </xdr:pic>
      <xdr:pic>
        <xdr:nvPicPr>
          <xdr:cNvPr id="56" name="Picture 55">
            <a:extLst>
              <a:ext uri="{FF2B5EF4-FFF2-40B4-BE49-F238E27FC236}">
                <a16:creationId xmlns:a16="http://schemas.microsoft.com/office/drawing/2014/main" id="{DCFA0A75-8765-4AFA-D11B-0CEB41EFE4E3}"/>
              </a:ext>
            </a:extLst>
          </xdr:cNvPr>
          <xdr:cNvPicPr>
            <a:picLocks noChangeAspect="1"/>
          </xdr:cNvPicPr>
        </xdr:nvPicPr>
        <xdr:blipFill>
          <a:blip xmlns:r="http://schemas.openxmlformats.org/officeDocument/2006/relationships" r:embed="rId33"/>
          <a:stretch>
            <a:fillRect/>
          </a:stretch>
        </xdr:blipFill>
        <xdr:spPr>
          <a:xfrm>
            <a:off x="762000" y="209931000"/>
            <a:ext cx="12409524" cy="4933333"/>
          </a:xfrm>
          <a:prstGeom prst="rect">
            <a:avLst/>
          </a:prstGeom>
          <a:effectLst>
            <a:outerShdw blurRad="63500" algn="ctr" rotWithShape="0">
              <a:srgbClr val="000000">
                <a:alpha val="95000"/>
              </a:srgbClr>
            </a:outerShdw>
          </a:effectLst>
        </xdr:spPr>
      </xdr:pic>
    </xdr:grpSp>
    <xdr:clientData/>
  </xdr:twoCellAnchor>
  <xdr:twoCellAnchor>
    <xdr:from>
      <xdr:col>70</xdr:col>
      <xdr:colOff>0</xdr:colOff>
      <xdr:row>754</xdr:row>
      <xdr:rowOff>0</xdr:rowOff>
    </xdr:from>
    <xdr:to>
      <xdr:col>135</xdr:col>
      <xdr:colOff>27024</xdr:colOff>
      <xdr:row>856</xdr:row>
      <xdr:rowOff>132548</xdr:rowOff>
    </xdr:to>
    <xdr:grpSp>
      <xdr:nvGrpSpPr>
        <xdr:cNvPr id="57" name="Group 56">
          <a:extLst>
            <a:ext uri="{FF2B5EF4-FFF2-40B4-BE49-F238E27FC236}">
              <a16:creationId xmlns:a16="http://schemas.microsoft.com/office/drawing/2014/main" id="{B11687C1-53D8-4ED5-9AB6-A588C5C1061B}"/>
            </a:ext>
          </a:extLst>
        </xdr:cNvPr>
        <xdr:cNvGrpSpPr/>
      </xdr:nvGrpSpPr>
      <xdr:grpSpPr>
        <a:xfrm>
          <a:off x="13335000" y="143637000"/>
          <a:ext cx="12409524" cy="19563548"/>
          <a:chOff x="13335000" y="201930000"/>
          <a:chExt cx="12409524" cy="19563548"/>
        </a:xfrm>
      </xdr:grpSpPr>
      <xdr:pic>
        <xdr:nvPicPr>
          <xdr:cNvPr id="58" name="Picture 57">
            <a:extLst>
              <a:ext uri="{FF2B5EF4-FFF2-40B4-BE49-F238E27FC236}">
                <a16:creationId xmlns:a16="http://schemas.microsoft.com/office/drawing/2014/main" id="{ACD4637D-AB57-EC64-C766-BB752337A1B0}"/>
              </a:ext>
            </a:extLst>
          </xdr:cNvPr>
          <xdr:cNvPicPr>
            <a:picLocks noChangeAspect="1"/>
          </xdr:cNvPicPr>
        </xdr:nvPicPr>
        <xdr:blipFill>
          <a:blip xmlns:r="http://schemas.openxmlformats.org/officeDocument/2006/relationships" r:embed="rId34"/>
          <a:stretch>
            <a:fillRect/>
          </a:stretch>
        </xdr:blipFill>
        <xdr:spPr>
          <a:xfrm>
            <a:off x="13335000" y="201930000"/>
            <a:ext cx="12209524" cy="7923809"/>
          </a:xfrm>
          <a:prstGeom prst="rect">
            <a:avLst/>
          </a:prstGeom>
          <a:effectLst>
            <a:outerShdw blurRad="63500" algn="ctr" rotWithShape="0">
              <a:srgbClr val="000000">
                <a:alpha val="95000"/>
              </a:srgbClr>
            </a:outerShdw>
          </a:effectLst>
        </xdr:spPr>
      </xdr:pic>
      <xdr:pic>
        <xdr:nvPicPr>
          <xdr:cNvPr id="59" name="Picture 58">
            <a:extLst>
              <a:ext uri="{FF2B5EF4-FFF2-40B4-BE49-F238E27FC236}">
                <a16:creationId xmlns:a16="http://schemas.microsoft.com/office/drawing/2014/main" id="{2DA97510-B28D-BCFC-5D24-703889F14A73}"/>
              </a:ext>
            </a:extLst>
          </xdr:cNvPr>
          <xdr:cNvPicPr>
            <a:picLocks noChangeAspect="1"/>
          </xdr:cNvPicPr>
        </xdr:nvPicPr>
        <xdr:blipFill>
          <a:blip xmlns:r="http://schemas.openxmlformats.org/officeDocument/2006/relationships" r:embed="rId35"/>
          <a:stretch>
            <a:fillRect/>
          </a:stretch>
        </xdr:blipFill>
        <xdr:spPr>
          <a:xfrm>
            <a:off x="13335000" y="209931000"/>
            <a:ext cx="12409524" cy="4904762"/>
          </a:xfrm>
          <a:prstGeom prst="rect">
            <a:avLst/>
          </a:prstGeom>
          <a:effectLst>
            <a:outerShdw blurRad="63500" algn="ctr" rotWithShape="0">
              <a:srgbClr val="000000">
                <a:alpha val="95000"/>
              </a:srgbClr>
            </a:outerShdw>
          </a:effectLst>
        </xdr:spPr>
      </xdr:pic>
      <xdr:pic>
        <xdr:nvPicPr>
          <xdr:cNvPr id="60" name="Picture 59">
            <a:extLst>
              <a:ext uri="{FF2B5EF4-FFF2-40B4-BE49-F238E27FC236}">
                <a16:creationId xmlns:a16="http://schemas.microsoft.com/office/drawing/2014/main" id="{DDE7B799-0B7A-E501-54EC-222721D7BE5C}"/>
              </a:ext>
            </a:extLst>
          </xdr:cNvPr>
          <xdr:cNvPicPr>
            <a:picLocks noChangeAspect="1"/>
          </xdr:cNvPicPr>
        </xdr:nvPicPr>
        <xdr:blipFill>
          <a:blip xmlns:r="http://schemas.openxmlformats.org/officeDocument/2006/relationships" r:embed="rId36"/>
          <a:stretch>
            <a:fillRect/>
          </a:stretch>
        </xdr:blipFill>
        <xdr:spPr>
          <a:xfrm>
            <a:off x="13335000" y="215074500"/>
            <a:ext cx="12409524" cy="6419048"/>
          </a:xfrm>
          <a:prstGeom prst="rect">
            <a:avLst/>
          </a:prstGeom>
          <a:effectLst>
            <a:outerShdw blurRad="63500" algn="ctr" rotWithShape="0">
              <a:srgbClr val="000000">
                <a:alpha val="95000"/>
              </a:srgbClr>
            </a:outerShdw>
          </a:effectLst>
        </xdr:spPr>
      </xdr:pic>
    </xdr:grpSp>
    <xdr:clientData/>
  </xdr:twoCellAnchor>
  <xdr:oneCellAnchor>
    <xdr:from>
      <xdr:col>4</xdr:col>
      <xdr:colOff>0</xdr:colOff>
      <xdr:row>860</xdr:row>
      <xdr:rowOff>0</xdr:rowOff>
    </xdr:from>
    <xdr:ext cx="8200000" cy="5085714"/>
    <xdr:pic>
      <xdr:nvPicPr>
        <xdr:cNvPr id="61" name="Picture 60">
          <a:extLst>
            <a:ext uri="{FF2B5EF4-FFF2-40B4-BE49-F238E27FC236}">
              <a16:creationId xmlns:a16="http://schemas.microsoft.com/office/drawing/2014/main" id="{A887514D-36BE-4A18-ADA2-7B497B706D9E}"/>
            </a:ext>
          </a:extLst>
        </xdr:cNvPr>
        <xdr:cNvPicPr>
          <a:picLocks noChangeAspect="1"/>
        </xdr:cNvPicPr>
      </xdr:nvPicPr>
      <xdr:blipFill>
        <a:blip xmlns:r="http://schemas.openxmlformats.org/officeDocument/2006/relationships" r:embed="rId37"/>
        <a:stretch>
          <a:fillRect/>
        </a:stretch>
      </xdr:blipFill>
      <xdr:spPr>
        <a:xfrm>
          <a:off x="762000" y="1982152500"/>
          <a:ext cx="8200000" cy="5085714"/>
        </a:xfrm>
        <a:prstGeom prst="rect">
          <a:avLst/>
        </a:prstGeom>
        <a:effectLst>
          <a:outerShdw blurRad="127000" algn="ctr" rotWithShape="0">
            <a:srgbClr val="0000FF">
              <a:alpha val="90000"/>
            </a:srgbClr>
          </a:outerShdw>
        </a:effectLst>
      </xdr:spPr>
    </xdr:pic>
    <xdr:clientData/>
  </xdr:oneCellAnchor>
  <xdr:oneCellAnchor>
    <xdr:from>
      <xdr:col>4</xdr:col>
      <xdr:colOff>0</xdr:colOff>
      <xdr:row>1210</xdr:row>
      <xdr:rowOff>0</xdr:rowOff>
    </xdr:from>
    <xdr:ext cx="9695238" cy="5685714"/>
    <xdr:pic>
      <xdr:nvPicPr>
        <xdr:cNvPr id="62" name="Picture 61">
          <a:extLst>
            <a:ext uri="{FF2B5EF4-FFF2-40B4-BE49-F238E27FC236}">
              <a16:creationId xmlns:a16="http://schemas.microsoft.com/office/drawing/2014/main" id="{B756D267-B79F-4B92-B6D0-881F04C2C338}"/>
            </a:ext>
          </a:extLst>
        </xdr:cNvPr>
        <xdr:cNvPicPr>
          <a:picLocks noChangeAspect="1"/>
        </xdr:cNvPicPr>
      </xdr:nvPicPr>
      <xdr:blipFill>
        <a:blip xmlns:r="http://schemas.openxmlformats.org/officeDocument/2006/relationships" r:embed="rId38"/>
        <a:stretch>
          <a:fillRect/>
        </a:stretch>
      </xdr:blipFill>
      <xdr:spPr>
        <a:xfrm>
          <a:off x="762000" y="1958911500"/>
          <a:ext cx="9695238" cy="5685714"/>
        </a:xfrm>
        <a:prstGeom prst="rect">
          <a:avLst/>
        </a:prstGeom>
        <a:effectLst>
          <a:outerShdw blurRad="63500" algn="ctr" rotWithShape="0">
            <a:srgbClr val="000000">
              <a:alpha val="95000"/>
            </a:srgbClr>
          </a:outerShdw>
        </a:effectLst>
      </xdr:spPr>
    </xdr:pic>
    <xdr:clientData/>
  </xdr:oneCellAnchor>
  <xdr:twoCellAnchor>
    <xdr:from>
      <xdr:col>4</xdr:col>
      <xdr:colOff>0</xdr:colOff>
      <xdr:row>1298</xdr:row>
      <xdr:rowOff>0</xdr:rowOff>
    </xdr:from>
    <xdr:to>
      <xdr:col>68</xdr:col>
      <xdr:colOff>17524</xdr:colOff>
      <xdr:row>1440</xdr:row>
      <xdr:rowOff>130952</xdr:rowOff>
    </xdr:to>
    <xdr:grpSp>
      <xdr:nvGrpSpPr>
        <xdr:cNvPr id="82" name="Group 81">
          <a:extLst>
            <a:ext uri="{FF2B5EF4-FFF2-40B4-BE49-F238E27FC236}">
              <a16:creationId xmlns:a16="http://schemas.microsoft.com/office/drawing/2014/main" id="{B2752B70-FC17-12E3-8F21-470B3843DDD1}"/>
            </a:ext>
          </a:extLst>
        </xdr:cNvPr>
        <xdr:cNvGrpSpPr/>
      </xdr:nvGrpSpPr>
      <xdr:grpSpPr>
        <a:xfrm>
          <a:off x="762000" y="247269000"/>
          <a:ext cx="12209524" cy="27181952"/>
          <a:chOff x="762000" y="247269000"/>
          <a:chExt cx="12209524" cy="27181952"/>
        </a:xfrm>
      </xdr:grpSpPr>
      <xdr:pic>
        <xdr:nvPicPr>
          <xdr:cNvPr id="81" name="Picture 80">
            <a:extLst>
              <a:ext uri="{FF2B5EF4-FFF2-40B4-BE49-F238E27FC236}">
                <a16:creationId xmlns:a16="http://schemas.microsoft.com/office/drawing/2014/main" id="{9551F4CA-5525-93FA-ADFC-94A97A499446}"/>
              </a:ext>
            </a:extLst>
          </xdr:cNvPr>
          <xdr:cNvPicPr>
            <a:picLocks noChangeAspect="1"/>
          </xdr:cNvPicPr>
        </xdr:nvPicPr>
        <xdr:blipFill>
          <a:blip xmlns:r="http://schemas.openxmlformats.org/officeDocument/2006/relationships" r:embed="rId39"/>
          <a:stretch>
            <a:fillRect/>
          </a:stretch>
        </xdr:blipFill>
        <xdr:spPr>
          <a:xfrm>
            <a:off x="762000" y="255270000"/>
            <a:ext cx="12114286" cy="19180952"/>
          </a:xfrm>
          <a:prstGeom prst="rect">
            <a:avLst/>
          </a:prstGeom>
          <a:effectLst>
            <a:outerShdw blurRad="63500" algn="ctr" rotWithShape="0">
              <a:srgbClr val="000000">
                <a:alpha val="95000"/>
              </a:srgbClr>
            </a:outerShdw>
          </a:effectLst>
        </xdr:spPr>
      </xdr:pic>
      <xdr:grpSp>
        <xdr:nvGrpSpPr>
          <xdr:cNvPr id="63" name="Group 62">
            <a:extLst>
              <a:ext uri="{FF2B5EF4-FFF2-40B4-BE49-F238E27FC236}">
                <a16:creationId xmlns:a16="http://schemas.microsoft.com/office/drawing/2014/main" id="{7D1EE430-E626-480E-BB9F-B222988834DB}"/>
              </a:ext>
            </a:extLst>
          </xdr:cNvPr>
          <xdr:cNvGrpSpPr/>
        </xdr:nvGrpSpPr>
        <xdr:grpSpPr>
          <a:xfrm>
            <a:off x="762000" y="247269000"/>
            <a:ext cx="12209524" cy="25964028"/>
            <a:chOff x="762000" y="2081593500"/>
            <a:chExt cx="12209524" cy="25964028"/>
          </a:xfrm>
        </xdr:grpSpPr>
        <xdr:sp macro="" textlink="">
          <xdr:nvSpPr>
            <xdr:cNvPr id="67" name="Rectangle 66">
              <a:extLst>
                <a:ext uri="{FF2B5EF4-FFF2-40B4-BE49-F238E27FC236}">
                  <a16:creationId xmlns:a16="http://schemas.microsoft.com/office/drawing/2014/main" id="{E8BC968B-102F-A1DC-9C28-40F0AA27D5D5}"/>
                </a:ext>
              </a:extLst>
            </xdr:cNvPr>
            <xdr:cNvSpPr/>
          </xdr:nvSpPr>
          <xdr:spPr>
            <a:xfrm>
              <a:off x="9719110" y="2106986029"/>
              <a:ext cx="2469283" cy="571499"/>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65" name="Picture 64">
              <a:extLst>
                <a:ext uri="{FF2B5EF4-FFF2-40B4-BE49-F238E27FC236}">
                  <a16:creationId xmlns:a16="http://schemas.microsoft.com/office/drawing/2014/main" id="{CF94E4AB-5F5D-07ED-79DF-ACF6508144C8}"/>
                </a:ext>
              </a:extLst>
            </xdr:cNvPr>
            <xdr:cNvPicPr>
              <a:picLocks noChangeAspect="1"/>
            </xdr:cNvPicPr>
          </xdr:nvPicPr>
          <xdr:blipFill>
            <a:blip xmlns:r="http://schemas.openxmlformats.org/officeDocument/2006/relationships" r:embed="rId40"/>
            <a:stretch>
              <a:fillRect/>
            </a:stretch>
          </xdr:blipFill>
          <xdr:spPr>
            <a:xfrm>
              <a:off x="762000" y="2081593500"/>
              <a:ext cx="12209524" cy="7923809"/>
            </a:xfrm>
            <a:prstGeom prst="rect">
              <a:avLst/>
            </a:prstGeom>
            <a:effectLst>
              <a:outerShdw blurRad="63500" algn="ctr" rotWithShape="0">
                <a:srgbClr val="000000">
                  <a:alpha val="95000"/>
                </a:srgbClr>
              </a:outerShdw>
            </a:effectLst>
          </xdr:spPr>
        </xdr:pic>
      </xdr:grpSp>
    </xdr:grpSp>
    <xdr:clientData/>
  </xdr:twoCellAnchor>
  <xdr:oneCellAnchor>
    <xdr:from>
      <xdr:col>4</xdr:col>
      <xdr:colOff>0</xdr:colOff>
      <xdr:row>1443</xdr:row>
      <xdr:rowOff>0</xdr:rowOff>
    </xdr:from>
    <xdr:ext cx="9085714" cy="5990476"/>
    <xdr:pic>
      <xdr:nvPicPr>
        <xdr:cNvPr id="71" name="Picture 70">
          <a:extLst>
            <a:ext uri="{FF2B5EF4-FFF2-40B4-BE49-F238E27FC236}">
              <a16:creationId xmlns:a16="http://schemas.microsoft.com/office/drawing/2014/main" id="{A4D6A643-E680-4F06-BE4D-687F5E4E108B}"/>
            </a:ext>
          </a:extLst>
        </xdr:cNvPr>
        <xdr:cNvPicPr>
          <a:picLocks noChangeAspect="1"/>
        </xdr:cNvPicPr>
      </xdr:nvPicPr>
      <xdr:blipFill>
        <a:blip xmlns:r="http://schemas.openxmlformats.org/officeDocument/2006/relationships" r:embed="rId41"/>
        <a:stretch>
          <a:fillRect/>
        </a:stretch>
      </xdr:blipFill>
      <xdr:spPr>
        <a:xfrm>
          <a:off x="762000" y="2008060500"/>
          <a:ext cx="9085714" cy="5990476"/>
        </a:xfrm>
        <a:prstGeom prst="rect">
          <a:avLst/>
        </a:prstGeom>
        <a:effectLst>
          <a:outerShdw blurRad="127000" algn="ctr" rotWithShape="0">
            <a:srgbClr val="0000FF">
              <a:alpha val="90000"/>
            </a:srgbClr>
          </a:outerShdw>
        </a:effectLst>
      </xdr:spPr>
    </xdr:pic>
    <xdr:clientData/>
  </xdr:oneCellAnchor>
  <xdr:oneCellAnchor>
    <xdr:from>
      <xdr:col>4</xdr:col>
      <xdr:colOff>0</xdr:colOff>
      <xdr:row>1243</xdr:row>
      <xdr:rowOff>0</xdr:rowOff>
    </xdr:from>
    <xdr:ext cx="8161905" cy="5961905"/>
    <xdr:pic>
      <xdr:nvPicPr>
        <xdr:cNvPr id="72" name="Picture 71">
          <a:extLst>
            <a:ext uri="{FF2B5EF4-FFF2-40B4-BE49-F238E27FC236}">
              <a16:creationId xmlns:a16="http://schemas.microsoft.com/office/drawing/2014/main" id="{F008D0CA-0AE9-4F2B-BEAA-C30FDD7F4F56}"/>
            </a:ext>
          </a:extLst>
        </xdr:cNvPr>
        <xdr:cNvPicPr>
          <a:picLocks noChangeAspect="1"/>
        </xdr:cNvPicPr>
      </xdr:nvPicPr>
      <xdr:blipFill>
        <a:blip xmlns:r="http://schemas.openxmlformats.org/officeDocument/2006/relationships" r:embed="rId42"/>
        <a:stretch>
          <a:fillRect/>
        </a:stretch>
      </xdr:blipFill>
      <xdr:spPr>
        <a:xfrm>
          <a:off x="762000" y="1965198000"/>
          <a:ext cx="8161905" cy="5961905"/>
        </a:xfrm>
        <a:prstGeom prst="rect">
          <a:avLst/>
        </a:prstGeom>
        <a:effectLst>
          <a:outerShdw blurRad="127000" algn="ctr" rotWithShape="0">
            <a:srgbClr val="FF0000">
              <a:alpha val="90000"/>
            </a:srgbClr>
          </a:outerShdw>
        </a:effectLst>
      </xdr:spPr>
    </xdr:pic>
    <xdr:clientData/>
  </xdr:oneCellAnchor>
  <xdr:oneCellAnchor>
    <xdr:from>
      <xdr:col>4</xdr:col>
      <xdr:colOff>0</xdr:colOff>
      <xdr:row>1478</xdr:row>
      <xdr:rowOff>0</xdr:rowOff>
    </xdr:from>
    <xdr:ext cx="8171428" cy="1247619"/>
    <xdr:pic>
      <xdr:nvPicPr>
        <xdr:cNvPr id="73" name="Picture 72">
          <a:extLst>
            <a:ext uri="{FF2B5EF4-FFF2-40B4-BE49-F238E27FC236}">
              <a16:creationId xmlns:a16="http://schemas.microsoft.com/office/drawing/2014/main" id="{D4F8C39A-7054-40D0-B71E-21E3878E9191}"/>
            </a:ext>
          </a:extLst>
        </xdr:cNvPr>
        <xdr:cNvPicPr>
          <a:picLocks noChangeAspect="1"/>
        </xdr:cNvPicPr>
      </xdr:nvPicPr>
      <xdr:blipFill>
        <a:blip xmlns:r="http://schemas.openxmlformats.org/officeDocument/2006/relationships" r:embed="rId43"/>
        <a:stretch>
          <a:fillRect/>
        </a:stretch>
      </xdr:blipFill>
      <xdr:spPr>
        <a:xfrm>
          <a:off x="762000" y="2014728000"/>
          <a:ext cx="8171428" cy="1247619"/>
        </a:xfrm>
        <a:prstGeom prst="rect">
          <a:avLst/>
        </a:prstGeom>
        <a:effectLst>
          <a:outerShdw blurRad="127000" algn="ctr" rotWithShape="0">
            <a:srgbClr val="0000FF">
              <a:alpha val="90000"/>
            </a:srgbClr>
          </a:outerShdw>
        </a:effectLst>
      </xdr:spPr>
    </xdr:pic>
    <xdr:clientData/>
  </xdr:oneCellAnchor>
  <xdr:oneCellAnchor>
    <xdr:from>
      <xdr:col>4</xdr:col>
      <xdr:colOff>0</xdr:colOff>
      <xdr:row>1505</xdr:row>
      <xdr:rowOff>0</xdr:rowOff>
    </xdr:from>
    <xdr:ext cx="3285714" cy="1961905"/>
    <xdr:pic>
      <xdr:nvPicPr>
        <xdr:cNvPr id="74" name="Picture 73">
          <a:extLst>
            <a:ext uri="{FF2B5EF4-FFF2-40B4-BE49-F238E27FC236}">
              <a16:creationId xmlns:a16="http://schemas.microsoft.com/office/drawing/2014/main" id="{7C06C50D-568C-4D73-A88B-FC3A335FC1D4}"/>
            </a:ext>
          </a:extLst>
        </xdr:cNvPr>
        <xdr:cNvPicPr>
          <a:picLocks noChangeAspect="1"/>
        </xdr:cNvPicPr>
      </xdr:nvPicPr>
      <xdr:blipFill>
        <a:blip xmlns:r="http://schemas.openxmlformats.org/officeDocument/2006/relationships" r:embed="rId44"/>
        <a:stretch>
          <a:fillRect/>
        </a:stretch>
      </xdr:blipFill>
      <xdr:spPr>
        <a:xfrm>
          <a:off x="762000" y="1988058000"/>
          <a:ext cx="3285714" cy="1961905"/>
        </a:xfrm>
        <a:prstGeom prst="rect">
          <a:avLst/>
        </a:prstGeom>
        <a:effectLst>
          <a:outerShdw blurRad="63500" algn="ctr" rotWithShape="0">
            <a:srgbClr val="000000">
              <a:alpha val="95000"/>
            </a:srgbClr>
          </a:outerShdw>
        </a:effectLst>
      </xdr:spPr>
    </xdr:pic>
    <xdr:clientData/>
  </xdr:oneCellAnchor>
  <xdr:twoCellAnchor>
    <xdr:from>
      <xdr:col>4</xdr:col>
      <xdr:colOff>0</xdr:colOff>
      <xdr:row>1572</xdr:row>
      <xdr:rowOff>0</xdr:rowOff>
    </xdr:from>
    <xdr:to>
      <xdr:col>69</xdr:col>
      <xdr:colOff>27024</xdr:colOff>
      <xdr:row>1642</xdr:row>
      <xdr:rowOff>75524</xdr:rowOff>
    </xdr:to>
    <xdr:grpSp>
      <xdr:nvGrpSpPr>
        <xdr:cNvPr id="75" name="Group 74">
          <a:extLst>
            <a:ext uri="{FF2B5EF4-FFF2-40B4-BE49-F238E27FC236}">
              <a16:creationId xmlns:a16="http://schemas.microsoft.com/office/drawing/2014/main" id="{8D446E0C-CC8B-4806-A714-6AB85389C0C7}"/>
            </a:ext>
          </a:extLst>
        </xdr:cNvPr>
        <xdr:cNvGrpSpPr/>
      </xdr:nvGrpSpPr>
      <xdr:grpSpPr>
        <a:xfrm>
          <a:off x="762000" y="299466000"/>
          <a:ext cx="12409524" cy="13410524"/>
          <a:chOff x="762000" y="2279332500"/>
          <a:chExt cx="12409524" cy="13410524"/>
        </a:xfrm>
      </xdr:grpSpPr>
      <xdr:pic>
        <xdr:nvPicPr>
          <xdr:cNvPr id="76" name="Picture 75">
            <a:extLst>
              <a:ext uri="{FF2B5EF4-FFF2-40B4-BE49-F238E27FC236}">
                <a16:creationId xmlns:a16="http://schemas.microsoft.com/office/drawing/2014/main" id="{5BCBC968-5D4E-1330-5BBC-772D4A06372C}"/>
              </a:ext>
            </a:extLst>
          </xdr:cNvPr>
          <xdr:cNvPicPr>
            <a:picLocks noChangeAspect="1"/>
          </xdr:cNvPicPr>
        </xdr:nvPicPr>
        <xdr:blipFill>
          <a:blip xmlns:r="http://schemas.openxmlformats.org/officeDocument/2006/relationships" r:embed="rId45"/>
          <a:stretch>
            <a:fillRect/>
          </a:stretch>
        </xdr:blipFill>
        <xdr:spPr>
          <a:xfrm>
            <a:off x="762000" y="2279332500"/>
            <a:ext cx="12209524" cy="7923809"/>
          </a:xfrm>
          <a:prstGeom prst="rect">
            <a:avLst/>
          </a:prstGeom>
          <a:effectLst>
            <a:outerShdw blurRad="63500" algn="ctr" rotWithShape="0">
              <a:srgbClr val="000000">
                <a:alpha val="95000"/>
              </a:srgbClr>
            </a:outerShdw>
          </a:effectLst>
        </xdr:spPr>
      </xdr:pic>
      <xdr:pic>
        <xdr:nvPicPr>
          <xdr:cNvPr id="77" name="Picture 76">
            <a:extLst>
              <a:ext uri="{FF2B5EF4-FFF2-40B4-BE49-F238E27FC236}">
                <a16:creationId xmlns:a16="http://schemas.microsoft.com/office/drawing/2014/main" id="{E39D1B11-2589-1AA2-1EEB-E211009B3BDF}"/>
              </a:ext>
            </a:extLst>
          </xdr:cNvPr>
          <xdr:cNvPicPr>
            <a:picLocks noChangeAspect="1"/>
          </xdr:cNvPicPr>
        </xdr:nvPicPr>
        <xdr:blipFill>
          <a:blip xmlns:r="http://schemas.openxmlformats.org/officeDocument/2006/relationships" r:embed="rId46"/>
          <a:stretch>
            <a:fillRect/>
          </a:stretch>
        </xdr:blipFill>
        <xdr:spPr>
          <a:xfrm>
            <a:off x="762000" y="2287333500"/>
            <a:ext cx="12409524" cy="5409524"/>
          </a:xfrm>
          <a:prstGeom prst="rect">
            <a:avLst/>
          </a:prstGeom>
          <a:effectLst>
            <a:outerShdw blurRad="63500" algn="ctr" rotWithShape="0">
              <a:srgbClr val="000000">
                <a:alpha val="95000"/>
              </a:srgbClr>
            </a:outerShdw>
          </a:effectLst>
        </xdr:spPr>
      </xdr:pic>
    </xdr:grpSp>
    <xdr:clientData/>
  </xdr:twoCellAnchor>
  <xdr:twoCellAnchor>
    <xdr:from>
      <xdr:col>70</xdr:col>
      <xdr:colOff>0</xdr:colOff>
      <xdr:row>1572</xdr:row>
      <xdr:rowOff>0</xdr:rowOff>
    </xdr:from>
    <xdr:to>
      <xdr:col>135</xdr:col>
      <xdr:colOff>27024</xdr:colOff>
      <xdr:row>1642</xdr:row>
      <xdr:rowOff>85048</xdr:rowOff>
    </xdr:to>
    <xdr:grpSp>
      <xdr:nvGrpSpPr>
        <xdr:cNvPr id="78" name="Group 77">
          <a:extLst>
            <a:ext uri="{FF2B5EF4-FFF2-40B4-BE49-F238E27FC236}">
              <a16:creationId xmlns:a16="http://schemas.microsoft.com/office/drawing/2014/main" id="{50154E9D-1B57-4871-869B-A1EB30357EB1}"/>
            </a:ext>
          </a:extLst>
        </xdr:cNvPr>
        <xdr:cNvGrpSpPr/>
      </xdr:nvGrpSpPr>
      <xdr:grpSpPr>
        <a:xfrm>
          <a:off x="13335000" y="299466000"/>
          <a:ext cx="12409524" cy="13420048"/>
          <a:chOff x="13335000" y="2279332500"/>
          <a:chExt cx="12409524" cy="13420048"/>
        </a:xfrm>
      </xdr:grpSpPr>
      <xdr:pic>
        <xdr:nvPicPr>
          <xdr:cNvPr id="79" name="Picture 78">
            <a:extLst>
              <a:ext uri="{FF2B5EF4-FFF2-40B4-BE49-F238E27FC236}">
                <a16:creationId xmlns:a16="http://schemas.microsoft.com/office/drawing/2014/main" id="{80CA9886-849E-F264-F3D2-9460DC2F7826}"/>
              </a:ext>
            </a:extLst>
          </xdr:cNvPr>
          <xdr:cNvPicPr>
            <a:picLocks noChangeAspect="1"/>
          </xdr:cNvPicPr>
        </xdr:nvPicPr>
        <xdr:blipFill>
          <a:blip xmlns:r="http://schemas.openxmlformats.org/officeDocument/2006/relationships" r:embed="rId47"/>
          <a:stretch>
            <a:fillRect/>
          </a:stretch>
        </xdr:blipFill>
        <xdr:spPr>
          <a:xfrm>
            <a:off x="13335000" y="2279332500"/>
            <a:ext cx="12209524" cy="7923809"/>
          </a:xfrm>
          <a:prstGeom prst="rect">
            <a:avLst/>
          </a:prstGeom>
          <a:effectLst>
            <a:outerShdw blurRad="63500" algn="ctr" rotWithShape="0">
              <a:srgbClr val="000000">
                <a:alpha val="95000"/>
              </a:srgbClr>
            </a:outerShdw>
          </a:effectLst>
        </xdr:spPr>
      </xdr:pic>
      <xdr:pic>
        <xdr:nvPicPr>
          <xdr:cNvPr id="80" name="Picture 79">
            <a:extLst>
              <a:ext uri="{FF2B5EF4-FFF2-40B4-BE49-F238E27FC236}">
                <a16:creationId xmlns:a16="http://schemas.microsoft.com/office/drawing/2014/main" id="{F1A6099B-67C7-6D04-1DBA-E88022ECEA9A}"/>
              </a:ext>
            </a:extLst>
          </xdr:cNvPr>
          <xdr:cNvPicPr>
            <a:picLocks noChangeAspect="1"/>
          </xdr:cNvPicPr>
        </xdr:nvPicPr>
        <xdr:blipFill>
          <a:blip xmlns:r="http://schemas.openxmlformats.org/officeDocument/2006/relationships" r:embed="rId48"/>
          <a:stretch>
            <a:fillRect/>
          </a:stretch>
        </xdr:blipFill>
        <xdr:spPr>
          <a:xfrm>
            <a:off x="13335000" y="2287333500"/>
            <a:ext cx="12409524" cy="5419048"/>
          </a:xfrm>
          <a:prstGeom prst="rect">
            <a:avLst/>
          </a:prstGeom>
          <a:effectLst>
            <a:outerShdw blurRad="63500" algn="ctr" rotWithShape="0">
              <a:srgbClr val="000000">
                <a:alpha val="95000"/>
              </a:srgbClr>
            </a:outerShdw>
          </a:effectLst>
        </xdr:spPr>
      </xdr:pic>
    </xdr:grpSp>
    <xdr:clientData/>
  </xdr:twoCellAnchor>
  <xdr:twoCellAnchor>
    <xdr:from>
      <xdr:col>69</xdr:col>
      <xdr:colOff>0</xdr:colOff>
      <xdr:row>1298</xdr:row>
      <xdr:rowOff>0</xdr:rowOff>
    </xdr:from>
    <xdr:to>
      <xdr:col>133</xdr:col>
      <xdr:colOff>17524</xdr:colOff>
      <xdr:row>1440</xdr:row>
      <xdr:rowOff>54762</xdr:rowOff>
    </xdr:to>
    <xdr:grpSp>
      <xdr:nvGrpSpPr>
        <xdr:cNvPr id="84" name="Group 83">
          <a:extLst>
            <a:ext uri="{FF2B5EF4-FFF2-40B4-BE49-F238E27FC236}">
              <a16:creationId xmlns:a16="http://schemas.microsoft.com/office/drawing/2014/main" id="{47E35BF2-9D7F-F357-305B-448DB47DCF86}"/>
            </a:ext>
          </a:extLst>
        </xdr:cNvPr>
        <xdr:cNvGrpSpPr/>
      </xdr:nvGrpSpPr>
      <xdr:grpSpPr>
        <a:xfrm>
          <a:off x="13144500" y="247269000"/>
          <a:ext cx="12209524" cy="27105762"/>
          <a:chOff x="13144500" y="247269000"/>
          <a:chExt cx="12209524" cy="27105762"/>
        </a:xfrm>
      </xdr:grpSpPr>
      <xdr:pic>
        <xdr:nvPicPr>
          <xdr:cNvPr id="69" name="Picture 68">
            <a:extLst>
              <a:ext uri="{FF2B5EF4-FFF2-40B4-BE49-F238E27FC236}">
                <a16:creationId xmlns:a16="http://schemas.microsoft.com/office/drawing/2014/main" id="{9963E424-7388-168A-48A6-00083C389A47}"/>
              </a:ext>
            </a:extLst>
          </xdr:cNvPr>
          <xdr:cNvPicPr>
            <a:picLocks noChangeAspect="1"/>
          </xdr:cNvPicPr>
        </xdr:nvPicPr>
        <xdr:blipFill>
          <a:blip xmlns:r="http://schemas.openxmlformats.org/officeDocument/2006/relationships" r:embed="rId49"/>
          <a:stretch>
            <a:fillRect/>
          </a:stretch>
        </xdr:blipFill>
        <xdr:spPr>
          <a:xfrm>
            <a:off x="13144500" y="247269000"/>
            <a:ext cx="12209524" cy="7923809"/>
          </a:xfrm>
          <a:prstGeom prst="rect">
            <a:avLst/>
          </a:prstGeom>
          <a:effectLst>
            <a:outerShdw blurRad="63500" algn="ctr" rotWithShape="0">
              <a:srgbClr val="000000">
                <a:alpha val="95000"/>
              </a:srgbClr>
            </a:outerShdw>
          </a:effectLst>
        </xdr:spPr>
      </xdr:pic>
      <xdr:pic>
        <xdr:nvPicPr>
          <xdr:cNvPr id="83" name="Picture 82">
            <a:extLst>
              <a:ext uri="{FF2B5EF4-FFF2-40B4-BE49-F238E27FC236}">
                <a16:creationId xmlns:a16="http://schemas.microsoft.com/office/drawing/2014/main" id="{15C184B8-8CF2-F4A5-EF4C-A8E1F32F601F}"/>
              </a:ext>
            </a:extLst>
          </xdr:cNvPr>
          <xdr:cNvPicPr>
            <a:picLocks noChangeAspect="1"/>
          </xdr:cNvPicPr>
        </xdr:nvPicPr>
        <xdr:blipFill>
          <a:blip xmlns:r="http://schemas.openxmlformats.org/officeDocument/2006/relationships" r:embed="rId50"/>
          <a:stretch>
            <a:fillRect/>
          </a:stretch>
        </xdr:blipFill>
        <xdr:spPr>
          <a:xfrm>
            <a:off x="13144500" y="255270000"/>
            <a:ext cx="12114286" cy="19104762"/>
          </a:xfrm>
          <a:prstGeom prst="rect">
            <a:avLst/>
          </a:prstGeom>
          <a:effectLst>
            <a:outerShdw blurRad="63500" algn="ctr" rotWithShape="0">
              <a:srgbClr val="000000">
                <a:alpha val="95000"/>
              </a:srgbClr>
            </a:outerShdw>
          </a:effectLst>
        </xdr:spPr>
      </xdr:pic>
    </xdr:grpSp>
    <xdr:clientData/>
  </xdr:twoCellAnchor>
</xdr:wsDr>
</file>

<file path=xl/drawings/drawing2.xml><?xml version="1.0" encoding="utf-8"?>
<xdr:wsDr xmlns:xdr="http://schemas.openxmlformats.org/drawingml/2006/spreadsheetDrawing" xmlns:a="http://schemas.openxmlformats.org/drawingml/2006/main">
  <xdr:oneCellAnchor>
    <xdr:from>
      <xdr:col>4</xdr:col>
      <xdr:colOff>0</xdr:colOff>
      <xdr:row>109</xdr:row>
      <xdr:rowOff>0</xdr:rowOff>
    </xdr:from>
    <xdr:ext cx="16761905" cy="4980952"/>
    <xdr:pic>
      <xdr:nvPicPr>
        <xdr:cNvPr id="2" name="Picture 1">
          <a:extLst>
            <a:ext uri="{FF2B5EF4-FFF2-40B4-BE49-F238E27FC236}">
              <a16:creationId xmlns:a16="http://schemas.microsoft.com/office/drawing/2014/main" id="{4D6296D3-1E31-4FA8-967C-EFE4BF5B4807}"/>
            </a:ext>
          </a:extLst>
        </xdr:cNvPr>
        <xdr:cNvPicPr>
          <a:picLocks noChangeAspect="1"/>
        </xdr:cNvPicPr>
      </xdr:nvPicPr>
      <xdr:blipFill>
        <a:blip xmlns:r="http://schemas.openxmlformats.org/officeDocument/2006/relationships" r:embed="rId1"/>
        <a:stretch>
          <a:fillRect/>
        </a:stretch>
      </xdr:blipFill>
      <xdr:spPr>
        <a:xfrm>
          <a:off x="762000" y="1374076500"/>
          <a:ext cx="16761905" cy="49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65</xdr:row>
      <xdr:rowOff>0</xdr:rowOff>
    </xdr:from>
    <xdr:ext cx="12209524" cy="7923809"/>
    <xdr:pic>
      <xdr:nvPicPr>
        <xdr:cNvPr id="3" name="Picture 2">
          <a:extLst>
            <a:ext uri="{FF2B5EF4-FFF2-40B4-BE49-F238E27FC236}">
              <a16:creationId xmlns:a16="http://schemas.microsoft.com/office/drawing/2014/main" id="{B08B9F50-73C6-44C5-B02A-409056B9EC5B}"/>
            </a:ext>
          </a:extLst>
        </xdr:cNvPr>
        <xdr:cNvPicPr>
          <a:picLocks noChangeAspect="1"/>
        </xdr:cNvPicPr>
      </xdr:nvPicPr>
      <xdr:blipFill>
        <a:blip xmlns:r="http://schemas.openxmlformats.org/officeDocument/2006/relationships" r:embed="rId2"/>
        <a:stretch>
          <a:fillRect/>
        </a:stretch>
      </xdr:blipFill>
      <xdr:spPr>
        <a:xfrm>
          <a:off x="762000" y="1365694500"/>
          <a:ext cx="12209524" cy="7923809"/>
        </a:xfrm>
        <a:prstGeom prst="rect">
          <a:avLst/>
        </a:prstGeom>
        <a:effectLst>
          <a:outerShdw blurRad="63500" algn="ctr" rotWithShape="0">
            <a:srgbClr val="000000">
              <a:alpha val="95000"/>
            </a:srgbClr>
          </a:outerShdw>
        </a:effectLst>
      </xdr:spPr>
    </xdr:pic>
    <xdr:clientData/>
  </xdr:oneCellAnchor>
  <xdr:oneCellAnchor>
    <xdr:from>
      <xdr:col>69</xdr:col>
      <xdr:colOff>0</xdr:colOff>
      <xdr:row>65</xdr:row>
      <xdr:rowOff>0</xdr:rowOff>
    </xdr:from>
    <xdr:ext cx="12209524" cy="7923809"/>
    <xdr:pic>
      <xdr:nvPicPr>
        <xdr:cNvPr id="4" name="Picture 3">
          <a:extLst>
            <a:ext uri="{FF2B5EF4-FFF2-40B4-BE49-F238E27FC236}">
              <a16:creationId xmlns:a16="http://schemas.microsoft.com/office/drawing/2014/main" id="{4D7B346D-6B87-446B-A1EF-805420F59613}"/>
            </a:ext>
          </a:extLst>
        </xdr:cNvPr>
        <xdr:cNvPicPr>
          <a:picLocks noChangeAspect="1"/>
        </xdr:cNvPicPr>
      </xdr:nvPicPr>
      <xdr:blipFill>
        <a:blip xmlns:r="http://schemas.openxmlformats.org/officeDocument/2006/relationships" r:embed="rId3"/>
        <a:stretch>
          <a:fillRect/>
        </a:stretch>
      </xdr:blipFill>
      <xdr:spPr>
        <a:xfrm>
          <a:off x="13144500" y="1365694500"/>
          <a:ext cx="12209524" cy="7923809"/>
        </a:xfrm>
        <a:prstGeom prst="rect">
          <a:avLst/>
        </a:prstGeom>
        <a:effectLst>
          <a:outerShdw blurRad="63500" algn="ctr" rotWithShape="0">
            <a:srgbClr val="000000">
              <a:alpha val="95000"/>
            </a:srgbClr>
          </a:outerShdw>
        </a:effectLst>
      </xdr:spPr>
    </xdr:pic>
    <xdr:clientData/>
  </xdr:oneCellAnchor>
  <xdr:oneCellAnchor>
    <xdr:from>
      <xdr:col>93</xdr:col>
      <xdr:colOff>0</xdr:colOff>
      <xdr:row>109</xdr:row>
      <xdr:rowOff>0</xdr:rowOff>
    </xdr:from>
    <xdr:ext cx="16914286" cy="4980952"/>
    <xdr:pic>
      <xdr:nvPicPr>
        <xdr:cNvPr id="5" name="Picture 4">
          <a:extLst>
            <a:ext uri="{FF2B5EF4-FFF2-40B4-BE49-F238E27FC236}">
              <a16:creationId xmlns:a16="http://schemas.microsoft.com/office/drawing/2014/main" id="{6A9EC117-83E6-4A89-9210-2D652791982D}"/>
            </a:ext>
          </a:extLst>
        </xdr:cNvPr>
        <xdr:cNvPicPr>
          <a:picLocks noChangeAspect="1"/>
        </xdr:cNvPicPr>
      </xdr:nvPicPr>
      <xdr:blipFill>
        <a:blip xmlns:r="http://schemas.openxmlformats.org/officeDocument/2006/relationships" r:embed="rId4"/>
        <a:stretch>
          <a:fillRect/>
        </a:stretch>
      </xdr:blipFill>
      <xdr:spPr>
        <a:xfrm>
          <a:off x="17716500" y="1374076500"/>
          <a:ext cx="16914286" cy="49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139</xdr:row>
      <xdr:rowOff>0</xdr:rowOff>
    </xdr:from>
    <xdr:ext cx="6885714" cy="1371429"/>
    <xdr:pic>
      <xdr:nvPicPr>
        <xdr:cNvPr id="6" name="Picture 5">
          <a:extLst>
            <a:ext uri="{FF2B5EF4-FFF2-40B4-BE49-F238E27FC236}">
              <a16:creationId xmlns:a16="http://schemas.microsoft.com/office/drawing/2014/main" id="{B57AE411-5792-47DD-B299-8997F9ED726C}"/>
            </a:ext>
          </a:extLst>
        </xdr:cNvPr>
        <xdr:cNvPicPr>
          <a:picLocks noChangeAspect="1"/>
        </xdr:cNvPicPr>
      </xdr:nvPicPr>
      <xdr:blipFill>
        <a:blip xmlns:r="http://schemas.openxmlformats.org/officeDocument/2006/relationships" r:embed="rId5"/>
        <a:stretch>
          <a:fillRect/>
        </a:stretch>
      </xdr:blipFill>
      <xdr:spPr>
        <a:xfrm>
          <a:off x="762000" y="1379791500"/>
          <a:ext cx="6885714" cy="1371429"/>
        </a:xfrm>
        <a:prstGeom prst="rect">
          <a:avLst/>
        </a:prstGeom>
        <a:effectLst>
          <a:outerShdw blurRad="127000" algn="ctr" rotWithShape="0">
            <a:srgbClr val="0000FF">
              <a:alpha val="90000"/>
            </a:srgbClr>
          </a:outerShdw>
        </a:effectLst>
      </xdr:spPr>
    </xdr:pic>
    <xdr:clientData/>
  </xdr:oneCellAnchor>
</xdr:wsDr>
</file>

<file path=xl/drawings/drawing3.xml><?xml version="1.0" encoding="utf-8"?>
<xdr:wsDr xmlns:xdr="http://schemas.openxmlformats.org/drawingml/2006/spreadsheetDrawing" xmlns:a="http://schemas.openxmlformats.org/drawingml/2006/main">
  <xdr:twoCellAnchor>
    <xdr:from>
      <xdr:col>4</xdr:col>
      <xdr:colOff>0</xdr:colOff>
      <xdr:row>110</xdr:row>
      <xdr:rowOff>0</xdr:rowOff>
    </xdr:from>
    <xdr:to>
      <xdr:col>87</xdr:col>
      <xdr:colOff>150405</xdr:colOff>
      <xdr:row>252</xdr:row>
      <xdr:rowOff>129952</xdr:rowOff>
    </xdr:to>
    <xdr:grpSp>
      <xdr:nvGrpSpPr>
        <xdr:cNvPr id="2" name="Group 1">
          <a:extLst>
            <a:ext uri="{FF2B5EF4-FFF2-40B4-BE49-F238E27FC236}">
              <a16:creationId xmlns:a16="http://schemas.microsoft.com/office/drawing/2014/main" id="{BAF2AE8E-ED6B-4D4F-9DCA-9D0085BD1D96}"/>
            </a:ext>
          </a:extLst>
        </xdr:cNvPr>
        <xdr:cNvGrpSpPr/>
      </xdr:nvGrpSpPr>
      <xdr:grpSpPr>
        <a:xfrm>
          <a:off x="762000" y="20955000"/>
          <a:ext cx="15961905" cy="27180952"/>
          <a:chOff x="762000" y="195072000"/>
          <a:chExt cx="15961905" cy="27180952"/>
        </a:xfrm>
      </xdr:grpSpPr>
      <xdr:grpSp>
        <xdr:nvGrpSpPr>
          <xdr:cNvPr id="3" name="Group 2">
            <a:extLst>
              <a:ext uri="{FF2B5EF4-FFF2-40B4-BE49-F238E27FC236}">
                <a16:creationId xmlns:a16="http://schemas.microsoft.com/office/drawing/2014/main" id="{CBC4D3E0-BAF5-6B88-2152-EA6842B5FB21}"/>
              </a:ext>
            </a:extLst>
          </xdr:cNvPr>
          <xdr:cNvGrpSpPr/>
        </xdr:nvGrpSpPr>
        <xdr:grpSpPr>
          <a:xfrm>
            <a:off x="762000" y="195072000"/>
            <a:ext cx="15961905" cy="27180952"/>
            <a:chOff x="762000" y="195072000"/>
            <a:chExt cx="15961905" cy="27180952"/>
          </a:xfrm>
        </xdr:grpSpPr>
        <xdr:grpSp>
          <xdr:nvGrpSpPr>
            <xdr:cNvPr id="5" name="Group 4">
              <a:extLst>
                <a:ext uri="{FF2B5EF4-FFF2-40B4-BE49-F238E27FC236}">
                  <a16:creationId xmlns:a16="http://schemas.microsoft.com/office/drawing/2014/main" id="{8A330EFA-93C1-B1D2-4D6E-9A1655234A99}"/>
                </a:ext>
              </a:extLst>
            </xdr:cNvPr>
            <xdr:cNvGrpSpPr/>
          </xdr:nvGrpSpPr>
          <xdr:grpSpPr>
            <a:xfrm>
              <a:off x="762000" y="195072000"/>
              <a:ext cx="15961905" cy="27180952"/>
              <a:chOff x="762000" y="195072000"/>
              <a:chExt cx="15961905" cy="27180952"/>
            </a:xfrm>
          </xdr:grpSpPr>
          <xdr:pic>
            <xdr:nvPicPr>
              <xdr:cNvPr id="7" name="Picture 6">
                <a:extLst>
                  <a:ext uri="{FF2B5EF4-FFF2-40B4-BE49-F238E27FC236}">
                    <a16:creationId xmlns:a16="http://schemas.microsoft.com/office/drawing/2014/main" id="{6BF65637-7F76-C112-3857-B8B3C5FA798C}"/>
                  </a:ext>
                </a:extLst>
              </xdr:cNvPr>
              <xdr:cNvPicPr>
                <a:picLocks noChangeAspect="1"/>
              </xdr:cNvPicPr>
            </xdr:nvPicPr>
            <xdr:blipFill>
              <a:blip xmlns:r="http://schemas.openxmlformats.org/officeDocument/2006/relationships" r:embed="rId1"/>
              <a:stretch>
                <a:fillRect/>
              </a:stretch>
            </xdr:blipFill>
            <xdr:spPr>
              <a:xfrm>
                <a:off x="762000" y="195072000"/>
                <a:ext cx="15961905" cy="27180952"/>
              </a:xfrm>
              <a:prstGeom prst="rect">
                <a:avLst/>
              </a:prstGeom>
              <a:effectLst>
                <a:outerShdw blurRad="63500" algn="ctr" rotWithShape="0">
                  <a:srgbClr val="000000">
                    <a:alpha val="95000"/>
                  </a:srgbClr>
                </a:outerShdw>
              </a:effectLst>
            </xdr:spPr>
          </xdr:pic>
          <xdr:sp macro="" textlink="">
            <xdr:nvSpPr>
              <xdr:cNvPr id="8" name="Rectangle 7">
                <a:extLst>
                  <a:ext uri="{FF2B5EF4-FFF2-40B4-BE49-F238E27FC236}">
                    <a16:creationId xmlns:a16="http://schemas.microsoft.com/office/drawing/2014/main" id="{43B74AB4-EDF0-5B18-4FD7-471B08F04904}"/>
                  </a:ext>
                </a:extLst>
              </xdr:cNvPr>
              <xdr:cNvSpPr/>
            </xdr:nvSpPr>
            <xdr:spPr>
              <a:xfrm>
                <a:off x="3552264" y="220845527"/>
                <a:ext cx="1266265" cy="582707"/>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6" name="Rectangle 5">
              <a:extLst>
                <a:ext uri="{FF2B5EF4-FFF2-40B4-BE49-F238E27FC236}">
                  <a16:creationId xmlns:a16="http://schemas.microsoft.com/office/drawing/2014/main" id="{3F52F0F0-4AF1-36DE-1B77-69D777D8BD3F}"/>
                </a:ext>
              </a:extLst>
            </xdr:cNvPr>
            <xdr:cNvSpPr/>
          </xdr:nvSpPr>
          <xdr:spPr>
            <a:xfrm>
              <a:off x="12215996" y="217046735"/>
              <a:ext cx="2092334" cy="582707"/>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4" name="Rectangle 3">
            <a:extLst>
              <a:ext uri="{FF2B5EF4-FFF2-40B4-BE49-F238E27FC236}">
                <a16:creationId xmlns:a16="http://schemas.microsoft.com/office/drawing/2014/main" id="{A5285563-D546-A083-E29E-71195AB35D12}"/>
              </a:ext>
            </a:extLst>
          </xdr:cNvPr>
          <xdr:cNvSpPr/>
        </xdr:nvSpPr>
        <xdr:spPr>
          <a:xfrm>
            <a:off x="7835241" y="196775294"/>
            <a:ext cx="2113257" cy="582707"/>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4</xdr:col>
      <xdr:colOff>0</xdr:colOff>
      <xdr:row>68</xdr:row>
      <xdr:rowOff>0</xdr:rowOff>
    </xdr:from>
    <xdr:ext cx="12209524" cy="7923809"/>
    <xdr:pic>
      <xdr:nvPicPr>
        <xdr:cNvPr id="9" name="Picture 8">
          <a:extLst>
            <a:ext uri="{FF2B5EF4-FFF2-40B4-BE49-F238E27FC236}">
              <a16:creationId xmlns:a16="http://schemas.microsoft.com/office/drawing/2014/main" id="{5B1B7035-6D1A-4B02-9D7A-5C77C03242AD}"/>
            </a:ext>
          </a:extLst>
        </xdr:cNvPr>
        <xdr:cNvPicPr>
          <a:picLocks noChangeAspect="1"/>
        </xdr:cNvPicPr>
      </xdr:nvPicPr>
      <xdr:blipFill>
        <a:blip xmlns:r="http://schemas.openxmlformats.org/officeDocument/2006/relationships" r:embed="rId2"/>
        <a:stretch>
          <a:fillRect/>
        </a:stretch>
      </xdr:blipFill>
      <xdr:spPr>
        <a:xfrm>
          <a:off x="762000" y="1489519500"/>
          <a:ext cx="12209524" cy="7923809"/>
        </a:xfrm>
        <a:prstGeom prst="rect">
          <a:avLst/>
        </a:prstGeom>
        <a:effectLst>
          <a:outerShdw blurRad="63500" algn="ctr" rotWithShape="0">
            <a:srgbClr val="000000">
              <a:alpha val="95000"/>
            </a:srgbClr>
          </a:outerShdw>
        </a:effectLst>
      </xdr:spPr>
    </xdr:pic>
    <xdr:clientData/>
  </xdr:oneCellAnchor>
  <xdr:oneCellAnchor>
    <xdr:from>
      <xdr:col>89</xdr:col>
      <xdr:colOff>0</xdr:colOff>
      <xdr:row>68</xdr:row>
      <xdr:rowOff>0</xdr:rowOff>
    </xdr:from>
    <xdr:ext cx="12209524" cy="7923809"/>
    <xdr:pic>
      <xdr:nvPicPr>
        <xdr:cNvPr id="10" name="Picture 9">
          <a:extLst>
            <a:ext uri="{FF2B5EF4-FFF2-40B4-BE49-F238E27FC236}">
              <a16:creationId xmlns:a16="http://schemas.microsoft.com/office/drawing/2014/main" id="{C200B21C-E811-43BB-B699-0F1B96152507}"/>
            </a:ext>
          </a:extLst>
        </xdr:cNvPr>
        <xdr:cNvPicPr>
          <a:picLocks noChangeAspect="1"/>
        </xdr:cNvPicPr>
      </xdr:nvPicPr>
      <xdr:blipFill>
        <a:blip xmlns:r="http://schemas.openxmlformats.org/officeDocument/2006/relationships" r:embed="rId3"/>
        <a:stretch>
          <a:fillRect/>
        </a:stretch>
      </xdr:blipFill>
      <xdr:spPr>
        <a:xfrm>
          <a:off x="16954500" y="1489519500"/>
          <a:ext cx="12209524" cy="7923809"/>
        </a:xfrm>
        <a:prstGeom prst="rect">
          <a:avLst/>
        </a:prstGeom>
        <a:effectLst>
          <a:outerShdw blurRad="63500" algn="ctr" rotWithShape="0">
            <a:srgbClr val="000000">
              <a:alpha val="95000"/>
            </a:srgbClr>
          </a:outerShdw>
        </a:effectLst>
      </xdr:spPr>
    </xdr:pic>
    <xdr:clientData/>
  </xdr:oneCellAnchor>
  <xdr:twoCellAnchor>
    <xdr:from>
      <xdr:col>89</xdr:col>
      <xdr:colOff>0</xdr:colOff>
      <xdr:row>110</xdr:row>
      <xdr:rowOff>0</xdr:rowOff>
    </xdr:from>
    <xdr:to>
      <xdr:col>172</xdr:col>
      <xdr:colOff>150405</xdr:colOff>
      <xdr:row>252</xdr:row>
      <xdr:rowOff>139476</xdr:rowOff>
    </xdr:to>
    <xdr:grpSp>
      <xdr:nvGrpSpPr>
        <xdr:cNvPr id="11" name="Group 10">
          <a:extLst>
            <a:ext uri="{FF2B5EF4-FFF2-40B4-BE49-F238E27FC236}">
              <a16:creationId xmlns:a16="http://schemas.microsoft.com/office/drawing/2014/main" id="{D8C3704B-2EE0-4ADC-B748-E6C5B2F1EBE0}"/>
            </a:ext>
          </a:extLst>
        </xdr:cNvPr>
        <xdr:cNvGrpSpPr/>
      </xdr:nvGrpSpPr>
      <xdr:grpSpPr>
        <a:xfrm>
          <a:off x="16954500" y="20955000"/>
          <a:ext cx="15961905" cy="27190476"/>
          <a:chOff x="16954500" y="1427607000"/>
          <a:chExt cx="15961905" cy="27190476"/>
        </a:xfrm>
      </xdr:grpSpPr>
      <xdr:pic>
        <xdr:nvPicPr>
          <xdr:cNvPr id="12" name="Picture 11">
            <a:extLst>
              <a:ext uri="{FF2B5EF4-FFF2-40B4-BE49-F238E27FC236}">
                <a16:creationId xmlns:a16="http://schemas.microsoft.com/office/drawing/2014/main" id="{8ECCC69E-4724-BA61-2739-13E83BC7322E}"/>
              </a:ext>
            </a:extLst>
          </xdr:cNvPr>
          <xdr:cNvPicPr>
            <a:picLocks noChangeAspect="1"/>
          </xdr:cNvPicPr>
        </xdr:nvPicPr>
        <xdr:blipFill>
          <a:blip xmlns:r="http://schemas.openxmlformats.org/officeDocument/2006/relationships" r:embed="rId4"/>
          <a:stretch>
            <a:fillRect/>
          </a:stretch>
        </xdr:blipFill>
        <xdr:spPr>
          <a:xfrm>
            <a:off x="16954500" y="1427607000"/>
            <a:ext cx="15961905" cy="27190476"/>
          </a:xfrm>
          <a:prstGeom prst="rect">
            <a:avLst/>
          </a:prstGeom>
          <a:effectLst>
            <a:outerShdw blurRad="63500" algn="ctr" rotWithShape="0">
              <a:srgbClr val="000000">
                <a:alpha val="95000"/>
              </a:srgbClr>
            </a:outerShdw>
          </a:effectLst>
        </xdr:spPr>
      </xdr:pic>
      <xdr:grpSp>
        <xdr:nvGrpSpPr>
          <xdr:cNvPr id="13" name="Group 12">
            <a:extLst>
              <a:ext uri="{FF2B5EF4-FFF2-40B4-BE49-F238E27FC236}">
                <a16:creationId xmlns:a16="http://schemas.microsoft.com/office/drawing/2014/main" id="{58338E65-AA76-C020-3B4D-4CF35D678FB1}"/>
              </a:ext>
            </a:extLst>
          </xdr:cNvPr>
          <xdr:cNvGrpSpPr/>
        </xdr:nvGrpSpPr>
        <xdr:grpSpPr>
          <a:xfrm>
            <a:off x="19733559" y="1429287882"/>
            <a:ext cx="10756066" cy="24652940"/>
            <a:chOff x="15430500" y="1427226000"/>
            <a:chExt cx="10756066" cy="24652940"/>
          </a:xfrm>
        </xdr:grpSpPr>
        <xdr:sp macro="" textlink="">
          <xdr:nvSpPr>
            <xdr:cNvPr id="14" name="Rectangle 13">
              <a:extLst>
                <a:ext uri="{FF2B5EF4-FFF2-40B4-BE49-F238E27FC236}">
                  <a16:creationId xmlns:a16="http://schemas.microsoft.com/office/drawing/2014/main" id="{2FEEFF2B-9B44-808C-A9C9-5A6BBED0B058}"/>
                </a:ext>
              </a:extLst>
            </xdr:cNvPr>
            <xdr:cNvSpPr/>
          </xdr:nvSpPr>
          <xdr:spPr>
            <a:xfrm>
              <a:off x="15430500" y="1451296233"/>
              <a:ext cx="1266265" cy="582707"/>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5" name="Rectangle 14">
              <a:extLst>
                <a:ext uri="{FF2B5EF4-FFF2-40B4-BE49-F238E27FC236}">
                  <a16:creationId xmlns:a16="http://schemas.microsoft.com/office/drawing/2014/main" id="{06C897BD-A670-DE10-431C-DFF2A7EC4085}"/>
                </a:ext>
              </a:extLst>
            </xdr:cNvPr>
            <xdr:cNvSpPr/>
          </xdr:nvSpPr>
          <xdr:spPr>
            <a:xfrm>
              <a:off x="24094232" y="1447497441"/>
              <a:ext cx="2092334" cy="582707"/>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Rectangle 15">
              <a:extLst>
                <a:ext uri="{FF2B5EF4-FFF2-40B4-BE49-F238E27FC236}">
                  <a16:creationId xmlns:a16="http://schemas.microsoft.com/office/drawing/2014/main" id="{2CA3FA2D-8C91-EB5D-F639-9AA72E05048E}"/>
                </a:ext>
              </a:extLst>
            </xdr:cNvPr>
            <xdr:cNvSpPr/>
          </xdr:nvSpPr>
          <xdr:spPr>
            <a:xfrm>
              <a:off x="19713477" y="1427226000"/>
              <a:ext cx="2113257" cy="582707"/>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clientData/>
  </xdr:twoCellAnchor>
  <xdr:oneCellAnchor>
    <xdr:from>
      <xdr:col>4</xdr:col>
      <xdr:colOff>0</xdr:colOff>
      <xdr:row>256</xdr:row>
      <xdr:rowOff>0</xdr:rowOff>
    </xdr:from>
    <xdr:ext cx="8085714" cy="2428571"/>
    <xdr:pic>
      <xdr:nvPicPr>
        <xdr:cNvPr id="17" name="Picture 16">
          <a:extLst>
            <a:ext uri="{FF2B5EF4-FFF2-40B4-BE49-F238E27FC236}">
              <a16:creationId xmlns:a16="http://schemas.microsoft.com/office/drawing/2014/main" id="{8797F3B6-90AF-4832-A2A1-75068C2D1211}"/>
            </a:ext>
          </a:extLst>
        </xdr:cNvPr>
        <xdr:cNvPicPr>
          <a:picLocks noChangeAspect="1"/>
        </xdr:cNvPicPr>
      </xdr:nvPicPr>
      <xdr:blipFill>
        <a:blip xmlns:r="http://schemas.openxmlformats.org/officeDocument/2006/relationships" r:embed="rId5"/>
        <a:stretch>
          <a:fillRect/>
        </a:stretch>
      </xdr:blipFill>
      <xdr:spPr>
        <a:xfrm>
          <a:off x="762000" y="1525333500"/>
          <a:ext cx="8085714" cy="2428571"/>
        </a:xfrm>
        <a:prstGeom prst="rect">
          <a:avLst/>
        </a:prstGeom>
        <a:effectLst>
          <a:outerShdw blurRad="127000" algn="ctr" rotWithShape="0">
            <a:srgbClr val="0000FF">
              <a:alpha val="90000"/>
            </a:srgbClr>
          </a:outerShdw>
        </a:effectLst>
      </xdr:spPr>
    </xdr:pic>
    <xdr:clientData/>
  </xdr:oneCellAnchor>
  <xdr:oneCellAnchor>
    <xdr:from>
      <xdr:col>4</xdr:col>
      <xdr:colOff>0</xdr:colOff>
      <xdr:row>298</xdr:row>
      <xdr:rowOff>0</xdr:rowOff>
    </xdr:from>
    <xdr:ext cx="12209524" cy="7923809"/>
    <xdr:pic>
      <xdr:nvPicPr>
        <xdr:cNvPr id="35" name="Picture 34">
          <a:extLst>
            <a:ext uri="{FF2B5EF4-FFF2-40B4-BE49-F238E27FC236}">
              <a16:creationId xmlns:a16="http://schemas.microsoft.com/office/drawing/2014/main" id="{1610BE1E-39C9-49BF-8BEE-61B271CB7111}"/>
            </a:ext>
          </a:extLst>
        </xdr:cNvPr>
        <xdr:cNvPicPr>
          <a:picLocks noChangeAspect="1"/>
        </xdr:cNvPicPr>
      </xdr:nvPicPr>
      <xdr:blipFill>
        <a:blip xmlns:r="http://schemas.openxmlformats.org/officeDocument/2006/relationships" r:embed="rId6"/>
        <a:stretch>
          <a:fillRect/>
        </a:stretch>
      </xdr:blipFill>
      <xdr:spPr>
        <a:xfrm>
          <a:off x="762000" y="2476500"/>
          <a:ext cx="12209524" cy="7923809"/>
        </a:xfrm>
        <a:prstGeom prst="rect">
          <a:avLst/>
        </a:prstGeom>
        <a:effectLst>
          <a:outerShdw blurRad="63500" algn="ctr" rotWithShape="0">
            <a:srgbClr val="000000">
              <a:alpha val="95000"/>
            </a:srgbClr>
          </a:outerShdw>
        </a:effectLst>
      </xdr:spPr>
    </xdr:pic>
    <xdr:clientData/>
  </xdr:oneCellAnchor>
  <xdr:twoCellAnchor>
    <xdr:from>
      <xdr:col>4</xdr:col>
      <xdr:colOff>0</xdr:colOff>
      <xdr:row>340</xdr:row>
      <xdr:rowOff>0</xdr:rowOff>
    </xdr:from>
    <xdr:to>
      <xdr:col>73</xdr:col>
      <xdr:colOff>179309</xdr:colOff>
      <xdr:row>482</xdr:row>
      <xdr:rowOff>91857</xdr:rowOff>
    </xdr:to>
    <xdr:grpSp>
      <xdr:nvGrpSpPr>
        <xdr:cNvPr id="36" name="Group 35">
          <a:extLst>
            <a:ext uri="{FF2B5EF4-FFF2-40B4-BE49-F238E27FC236}">
              <a16:creationId xmlns:a16="http://schemas.microsoft.com/office/drawing/2014/main" id="{4F2C0575-D820-4766-9CF9-AE0E27B0E82A}"/>
            </a:ext>
          </a:extLst>
        </xdr:cNvPr>
        <xdr:cNvGrpSpPr/>
      </xdr:nvGrpSpPr>
      <xdr:grpSpPr>
        <a:xfrm>
          <a:off x="762000" y="64770000"/>
          <a:ext cx="13323809" cy="27142857"/>
          <a:chOff x="762000" y="8572500"/>
          <a:chExt cx="13323809" cy="27142857"/>
        </a:xfrm>
      </xdr:grpSpPr>
      <xdr:pic>
        <xdr:nvPicPr>
          <xdr:cNvPr id="37" name="Picture 36">
            <a:extLst>
              <a:ext uri="{FF2B5EF4-FFF2-40B4-BE49-F238E27FC236}">
                <a16:creationId xmlns:a16="http://schemas.microsoft.com/office/drawing/2014/main" id="{D0657988-D412-040A-81BC-E6CEBB43455C}"/>
              </a:ext>
            </a:extLst>
          </xdr:cNvPr>
          <xdr:cNvPicPr>
            <a:picLocks noChangeAspect="1"/>
          </xdr:cNvPicPr>
        </xdr:nvPicPr>
        <xdr:blipFill>
          <a:blip xmlns:r="http://schemas.openxmlformats.org/officeDocument/2006/relationships" r:embed="rId7"/>
          <a:stretch>
            <a:fillRect/>
          </a:stretch>
        </xdr:blipFill>
        <xdr:spPr>
          <a:xfrm>
            <a:off x="762000" y="8572500"/>
            <a:ext cx="13323809" cy="27142857"/>
          </a:xfrm>
          <a:prstGeom prst="rect">
            <a:avLst/>
          </a:prstGeom>
          <a:effectLst>
            <a:outerShdw blurRad="63500" algn="ctr" rotWithShape="0">
              <a:srgbClr val="000000">
                <a:alpha val="95000"/>
              </a:srgbClr>
            </a:outerShdw>
          </a:effectLst>
        </xdr:spPr>
      </xdr:pic>
      <xdr:sp macro="" textlink="">
        <xdr:nvSpPr>
          <xdr:cNvPr id="38" name="Rectangle 37">
            <a:extLst>
              <a:ext uri="{FF2B5EF4-FFF2-40B4-BE49-F238E27FC236}">
                <a16:creationId xmlns:a16="http://schemas.microsoft.com/office/drawing/2014/main" id="{4F138495-71D2-175D-1991-6BD9E4E02D9D}"/>
              </a:ext>
            </a:extLst>
          </xdr:cNvPr>
          <xdr:cNvSpPr/>
        </xdr:nvSpPr>
        <xdr:spPr>
          <a:xfrm>
            <a:off x="3541625" y="34783059"/>
            <a:ext cx="951364" cy="582707"/>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75</xdr:col>
      <xdr:colOff>0</xdr:colOff>
      <xdr:row>298</xdr:row>
      <xdr:rowOff>0</xdr:rowOff>
    </xdr:from>
    <xdr:ext cx="12209524" cy="7923809"/>
    <xdr:pic>
      <xdr:nvPicPr>
        <xdr:cNvPr id="39" name="Picture 38">
          <a:extLst>
            <a:ext uri="{FF2B5EF4-FFF2-40B4-BE49-F238E27FC236}">
              <a16:creationId xmlns:a16="http://schemas.microsoft.com/office/drawing/2014/main" id="{EFE8EDB7-C762-4D74-B70E-7DFB245D8EB4}"/>
            </a:ext>
          </a:extLst>
        </xdr:cNvPr>
        <xdr:cNvPicPr>
          <a:picLocks noChangeAspect="1"/>
        </xdr:cNvPicPr>
      </xdr:nvPicPr>
      <xdr:blipFill>
        <a:blip xmlns:r="http://schemas.openxmlformats.org/officeDocument/2006/relationships" r:embed="rId8"/>
        <a:stretch>
          <a:fillRect/>
        </a:stretch>
      </xdr:blipFill>
      <xdr:spPr>
        <a:xfrm>
          <a:off x="14287500" y="2476500"/>
          <a:ext cx="12209524" cy="7923809"/>
        </a:xfrm>
        <a:prstGeom prst="rect">
          <a:avLst/>
        </a:prstGeom>
        <a:effectLst>
          <a:outerShdw blurRad="63500" algn="ctr" rotWithShape="0">
            <a:srgbClr val="000000">
              <a:alpha val="95000"/>
            </a:srgbClr>
          </a:outerShdw>
        </a:effectLst>
      </xdr:spPr>
    </xdr:pic>
    <xdr:clientData/>
  </xdr:oneCellAnchor>
  <xdr:oneCellAnchor>
    <xdr:from>
      <xdr:col>75</xdr:col>
      <xdr:colOff>0</xdr:colOff>
      <xdr:row>340</xdr:row>
      <xdr:rowOff>0</xdr:rowOff>
    </xdr:from>
    <xdr:ext cx="13323809" cy="27200000"/>
    <xdr:pic>
      <xdr:nvPicPr>
        <xdr:cNvPr id="40" name="Picture 39">
          <a:extLst>
            <a:ext uri="{FF2B5EF4-FFF2-40B4-BE49-F238E27FC236}">
              <a16:creationId xmlns:a16="http://schemas.microsoft.com/office/drawing/2014/main" id="{FA195EFF-3CE0-4261-8E6B-58E358EDAFF7}"/>
            </a:ext>
          </a:extLst>
        </xdr:cNvPr>
        <xdr:cNvPicPr>
          <a:picLocks noChangeAspect="1"/>
        </xdr:cNvPicPr>
      </xdr:nvPicPr>
      <xdr:blipFill>
        <a:blip xmlns:r="http://schemas.openxmlformats.org/officeDocument/2006/relationships" r:embed="rId9"/>
        <a:stretch>
          <a:fillRect/>
        </a:stretch>
      </xdr:blipFill>
      <xdr:spPr>
        <a:xfrm>
          <a:off x="14287500" y="10477500"/>
          <a:ext cx="13323809" cy="27200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275</xdr:row>
      <xdr:rowOff>0</xdr:rowOff>
    </xdr:from>
    <xdr:ext cx="7895238" cy="1866667"/>
    <xdr:pic>
      <xdr:nvPicPr>
        <xdr:cNvPr id="41" name="Picture 40">
          <a:extLst>
            <a:ext uri="{FF2B5EF4-FFF2-40B4-BE49-F238E27FC236}">
              <a16:creationId xmlns:a16="http://schemas.microsoft.com/office/drawing/2014/main" id="{A6C7FE47-4E39-4B50-ADDA-1CD2398E6096}"/>
            </a:ext>
          </a:extLst>
        </xdr:cNvPr>
        <xdr:cNvPicPr>
          <a:picLocks noChangeAspect="1"/>
        </xdr:cNvPicPr>
      </xdr:nvPicPr>
      <xdr:blipFill>
        <a:blip xmlns:r="http://schemas.openxmlformats.org/officeDocument/2006/relationships" r:embed="rId10"/>
        <a:stretch>
          <a:fillRect/>
        </a:stretch>
      </xdr:blipFill>
      <xdr:spPr>
        <a:xfrm>
          <a:off x="762000" y="1143000"/>
          <a:ext cx="7895238" cy="1866667"/>
        </a:xfrm>
        <a:prstGeom prst="rect">
          <a:avLst/>
        </a:prstGeom>
        <a:effectLst>
          <a:outerShdw blurRad="127000" algn="ctr" rotWithShape="0">
            <a:srgbClr val="FF0000">
              <a:alpha val="90000"/>
            </a:srgbClr>
          </a:outerShdw>
        </a:effectLst>
      </xdr:spPr>
    </xdr:pic>
    <xdr:clientData/>
  </xdr:oneCellAnchor>
  <xdr:oneCellAnchor>
    <xdr:from>
      <xdr:col>4</xdr:col>
      <xdr:colOff>0</xdr:colOff>
      <xdr:row>486</xdr:row>
      <xdr:rowOff>0</xdr:rowOff>
    </xdr:from>
    <xdr:ext cx="8028571" cy="2171429"/>
    <xdr:pic>
      <xdr:nvPicPr>
        <xdr:cNvPr id="42" name="Picture 41">
          <a:extLst>
            <a:ext uri="{FF2B5EF4-FFF2-40B4-BE49-F238E27FC236}">
              <a16:creationId xmlns:a16="http://schemas.microsoft.com/office/drawing/2014/main" id="{F332E674-5997-4E71-8808-B4C6DC4C1F4C}"/>
            </a:ext>
          </a:extLst>
        </xdr:cNvPr>
        <xdr:cNvPicPr>
          <a:picLocks noChangeAspect="1"/>
        </xdr:cNvPicPr>
      </xdr:nvPicPr>
      <xdr:blipFill>
        <a:blip xmlns:r="http://schemas.openxmlformats.org/officeDocument/2006/relationships" r:embed="rId11"/>
        <a:stretch>
          <a:fillRect/>
        </a:stretch>
      </xdr:blipFill>
      <xdr:spPr>
        <a:xfrm>
          <a:off x="762000" y="3810000"/>
          <a:ext cx="8028571" cy="2171429"/>
        </a:xfrm>
        <a:prstGeom prst="rect">
          <a:avLst/>
        </a:prstGeom>
        <a:effectLst>
          <a:outerShdw blurRad="63500" algn="ctr" rotWithShape="0">
            <a:srgbClr val="000000">
              <a:alpha val="95000"/>
            </a:srgbClr>
          </a:outerShdw>
        </a:effectLst>
      </xdr:spPr>
    </xdr:pic>
    <xdr:clientData/>
  </xdr:oneCellAnchor>
</xdr:wsDr>
</file>

<file path=xl/drawings/drawing4.xml><?xml version="1.0" encoding="utf-8"?>
<xdr:wsDr xmlns:xdr="http://schemas.openxmlformats.org/drawingml/2006/spreadsheetDrawing" xmlns:a="http://schemas.openxmlformats.org/drawingml/2006/main">
  <xdr:oneCellAnchor>
    <xdr:from>
      <xdr:col>4</xdr:col>
      <xdr:colOff>0</xdr:colOff>
      <xdr:row>166</xdr:row>
      <xdr:rowOff>0</xdr:rowOff>
    </xdr:from>
    <xdr:ext cx="6866667" cy="4866667"/>
    <xdr:pic>
      <xdr:nvPicPr>
        <xdr:cNvPr id="2" name="Picture 1">
          <a:extLst>
            <a:ext uri="{FF2B5EF4-FFF2-40B4-BE49-F238E27FC236}">
              <a16:creationId xmlns:a16="http://schemas.microsoft.com/office/drawing/2014/main" id="{70638E60-91DD-46CE-8FDD-BAD4E572DF61}"/>
            </a:ext>
          </a:extLst>
        </xdr:cNvPr>
        <xdr:cNvPicPr>
          <a:picLocks noChangeAspect="1"/>
        </xdr:cNvPicPr>
      </xdr:nvPicPr>
      <xdr:blipFill>
        <a:blip xmlns:r="http://schemas.openxmlformats.org/officeDocument/2006/relationships" r:embed="rId1"/>
        <a:stretch>
          <a:fillRect/>
        </a:stretch>
      </xdr:blipFill>
      <xdr:spPr>
        <a:xfrm>
          <a:off x="762000" y="1513713000"/>
          <a:ext cx="6866667" cy="4866667"/>
        </a:xfrm>
        <a:prstGeom prst="rect">
          <a:avLst/>
        </a:prstGeom>
        <a:effectLst>
          <a:outerShdw blurRad="63500" algn="ctr" rotWithShape="0">
            <a:srgbClr val="000000">
              <a:alpha val="95000"/>
            </a:srgbClr>
          </a:outerShdw>
        </a:effectLst>
      </xdr:spPr>
    </xdr:pic>
    <xdr:clientData/>
  </xdr:oneCellAnchor>
  <xdr:oneCellAnchor>
    <xdr:from>
      <xdr:col>4</xdr:col>
      <xdr:colOff>0</xdr:colOff>
      <xdr:row>195</xdr:row>
      <xdr:rowOff>0</xdr:rowOff>
    </xdr:from>
    <xdr:ext cx="7409524" cy="2866667"/>
    <xdr:pic>
      <xdr:nvPicPr>
        <xdr:cNvPr id="3" name="Picture 2">
          <a:extLst>
            <a:ext uri="{FF2B5EF4-FFF2-40B4-BE49-F238E27FC236}">
              <a16:creationId xmlns:a16="http://schemas.microsoft.com/office/drawing/2014/main" id="{11E321E0-06AD-48BC-A2FB-DDF209BD473F}"/>
            </a:ext>
          </a:extLst>
        </xdr:cNvPr>
        <xdr:cNvPicPr>
          <a:picLocks noChangeAspect="1"/>
        </xdr:cNvPicPr>
      </xdr:nvPicPr>
      <xdr:blipFill>
        <a:blip xmlns:r="http://schemas.openxmlformats.org/officeDocument/2006/relationships" r:embed="rId2"/>
        <a:stretch>
          <a:fillRect/>
        </a:stretch>
      </xdr:blipFill>
      <xdr:spPr>
        <a:xfrm>
          <a:off x="762000" y="1519237500"/>
          <a:ext cx="7409524" cy="2866667"/>
        </a:xfrm>
        <a:prstGeom prst="rect">
          <a:avLst/>
        </a:prstGeom>
        <a:effectLst>
          <a:outerShdw blurRad="127000" algn="ctr" rotWithShape="0">
            <a:srgbClr val="FF0000">
              <a:alpha val="90000"/>
            </a:srgbClr>
          </a:outerShdw>
        </a:effectLst>
      </xdr:spPr>
    </xdr:pic>
    <xdr:clientData/>
  </xdr:oneCellAnchor>
  <xdr:twoCellAnchor>
    <xdr:from>
      <xdr:col>4</xdr:col>
      <xdr:colOff>0</xdr:colOff>
      <xdr:row>216</xdr:row>
      <xdr:rowOff>0</xdr:rowOff>
    </xdr:from>
    <xdr:to>
      <xdr:col>109</xdr:col>
      <xdr:colOff>56388</xdr:colOff>
      <xdr:row>284</xdr:row>
      <xdr:rowOff>12859</xdr:rowOff>
    </xdr:to>
    <xdr:grpSp>
      <xdr:nvGrpSpPr>
        <xdr:cNvPr id="4" name="Group 3">
          <a:extLst>
            <a:ext uri="{FF2B5EF4-FFF2-40B4-BE49-F238E27FC236}">
              <a16:creationId xmlns:a16="http://schemas.microsoft.com/office/drawing/2014/main" id="{795B2A2F-9783-412D-AAA4-46C10C4B09AB}"/>
            </a:ext>
          </a:extLst>
        </xdr:cNvPr>
        <xdr:cNvGrpSpPr/>
      </xdr:nvGrpSpPr>
      <xdr:grpSpPr>
        <a:xfrm>
          <a:off x="762000" y="41148000"/>
          <a:ext cx="20058888" cy="12966859"/>
          <a:chOff x="762000" y="195643500"/>
          <a:chExt cx="20058888" cy="12966859"/>
        </a:xfrm>
      </xdr:grpSpPr>
      <xdr:pic>
        <xdr:nvPicPr>
          <xdr:cNvPr id="5" name="Picture 4">
            <a:extLst>
              <a:ext uri="{FF2B5EF4-FFF2-40B4-BE49-F238E27FC236}">
                <a16:creationId xmlns:a16="http://schemas.microsoft.com/office/drawing/2014/main" id="{B062A93F-C6D5-CD4D-0393-7AC4AA1ECB0C}"/>
              </a:ext>
            </a:extLst>
          </xdr:cNvPr>
          <xdr:cNvPicPr>
            <a:picLocks noChangeAspect="1"/>
          </xdr:cNvPicPr>
        </xdr:nvPicPr>
        <xdr:blipFill>
          <a:blip xmlns:r="http://schemas.openxmlformats.org/officeDocument/2006/relationships" r:embed="rId3"/>
          <a:stretch>
            <a:fillRect/>
          </a:stretch>
        </xdr:blipFill>
        <xdr:spPr>
          <a:xfrm>
            <a:off x="762000" y="195643500"/>
            <a:ext cx="8057143" cy="7361905"/>
          </a:xfrm>
          <a:prstGeom prst="rect">
            <a:avLst/>
          </a:prstGeom>
          <a:effectLst>
            <a:outerShdw blurRad="127000" algn="ctr" rotWithShape="0">
              <a:srgbClr val="0000FF">
                <a:alpha val="90000"/>
              </a:srgbClr>
            </a:outerShdw>
          </a:effectLst>
        </xdr:spPr>
      </xdr:pic>
      <xdr:pic>
        <xdr:nvPicPr>
          <xdr:cNvPr id="6" name="Picture 5">
            <a:extLst>
              <a:ext uri="{FF2B5EF4-FFF2-40B4-BE49-F238E27FC236}">
                <a16:creationId xmlns:a16="http://schemas.microsoft.com/office/drawing/2014/main" id="{413709B8-99D6-D880-79FB-CCD6C71788B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62000" y="203073000"/>
            <a:ext cx="7488269" cy="5537359"/>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7" name="Picture 6">
            <a:extLst>
              <a:ext uri="{FF2B5EF4-FFF2-40B4-BE49-F238E27FC236}">
                <a16:creationId xmlns:a16="http://schemas.microsoft.com/office/drawing/2014/main" id="{ED84E425-58BC-47E3-E283-5F4DD9B6F09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8382000" y="203073000"/>
            <a:ext cx="12438888" cy="3234404"/>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288</xdr:row>
      <xdr:rowOff>0</xdr:rowOff>
    </xdr:from>
    <xdr:ext cx="8047619" cy="3047619"/>
    <xdr:pic>
      <xdr:nvPicPr>
        <xdr:cNvPr id="8" name="Picture 7">
          <a:extLst>
            <a:ext uri="{FF2B5EF4-FFF2-40B4-BE49-F238E27FC236}">
              <a16:creationId xmlns:a16="http://schemas.microsoft.com/office/drawing/2014/main" id="{B1C0469E-2D4C-4F98-A1B8-E84E76723C30}"/>
            </a:ext>
          </a:extLst>
        </xdr:cNvPr>
        <xdr:cNvPicPr>
          <a:picLocks noChangeAspect="1"/>
        </xdr:cNvPicPr>
      </xdr:nvPicPr>
      <xdr:blipFill>
        <a:blip xmlns:r="http://schemas.openxmlformats.org/officeDocument/2006/relationships" r:embed="rId6"/>
        <a:stretch>
          <a:fillRect/>
        </a:stretch>
      </xdr:blipFill>
      <xdr:spPr>
        <a:xfrm>
          <a:off x="762000" y="1536954000"/>
          <a:ext cx="8047619" cy="3047619"/>
        </a:xfrm>
        <a:prstGeom prst="rect">
          <a:avLst/>
        </a:prstGeom>
        <a:effectLst>
          <a:outerShdw blurRad="127000" algn="ctr" rotWithShape="0">
            <a:srgbClr val="0000FF">
              <a:alpha val="90000"/>
            </a:srgbClr>
          </a:outerShdw>
        </a:effectLst>
      </xdr:spPr>
    </xdr:pic>
    <xdr:clientData/>
  </xdr:oneCellAnchor>
  <xdr:oneCellAnchor>
    <xdr:from>
      <xdr:col>4</xdr:col>
      <xdr:colOff>0</xdr:colOff>
      <xdr:row>315</xdr:row>
      <xdr:rowOff>0</xdr:rowOff>
    </xdr:from>
    <xdr:ext cx="7400000" cy="6619048"/>
    <xdr:pic>
      <xdr:nvPicPr>
        <xdr:cNvPr id="9" name="Picture 8">
          <a:extLst>
            <a:ext uri="{FF2B5EF4-FFF2-40B4-BE49-F238E27FC236}">
              <a16:creationId xmlns:a16="http://schemas.microsoft.com/office/drawing/2014/main" id="{842E2E06-16DE-48A9-A2F5-4DB201A912CE}"/>
            </a:ext>
          </a:extLst>
        </xdr:cNvPr>
        <xdr:cNvPicPr>
          <a:picLocks noChangeAspect="1"/>
        </xdr:cNvPicPr>
      </xdr:nvPicPr>
      <xdr:blipFill>
        <a:blip xmlns:r="http://schemas.openxmlformats.org/officeDocument/2006/relationships" r:embed="rId7"/>
        <a:stretch>
          <a:fillRect/>
        </a:stretch>
      </xdr:blipFill>
      <xdr:spPr>
        <a:xfrm>
          <a:off x="762000" y="1566100500"/>
          <a:ext cx="7400000" cy="6619048"/>
        </a:xfrm>
        <a:prstGeom prst="rect">
          <a:avLst/>
        </a:prstGeom>
        <a:effectLst>
          <a:outerShdw blurRad="63500" algn="ctr" rotWithShape="0">
            <a:srgbClr val="000000">
              <a:alpha val="95000"/>
            </a:srgbClr>
          </a:outerShdw>
        </a:effectLst>
      </xdr:spPr>
    </xdr:pic>
    <xdr:clientData/>
  </xdr:oneCellAnchor>
  <xdr:twoCellAnchor>
    <xdr:from>
      <xdr:col>4</xdr:col>
      <xdr:colOff>0</xdr:colOff>
      <xdr:row>353</xdr:row>
      <xdr:rowOff>0</xdr:rowOff>
    </xdr:from>
    <xdr:to>
      <xdr:col>91</xdr:col>
      <xdr:colOff>71717</xdr:colOff>
      <xdr:row>362</xdr:row>
      <xdr:rowOff>9310</xdr:rowOff>
    </xdr:to>
    <xdr:grpSp>
      <xdr:nvGrpSpPr>
        <xdr:cNvPr id="10" name="Group 9">
          <a:extLst>
            <a:ext uri="{FF2B5EF4-FFF2-40B4-BE49-F238E27FC236}">
              <a16:creationId xmlns:a16="http://schemas.microsoft.com/office/drawing/2014/main" id="{88F6D272-A594-4FB2-AD1F-24633C2FAA5F}"/>
            </a:ext>
          </a:extLst>
        </xdr:cNvPr>
        <xdr:cNvGrpSpPr/>
      </xdr:nvGrpSpPr>
      <xdr:grpSpPr>
        <a:xfrm>
          <a:off x="762000" y="67246500"/>
          <a:ext cx="16645217" cy="1723810"/>
          <a:chOff x="762000" y="1587436500"/>
          <a:chExt cx="16645217" cy="1723810"/>
        </a:xfrm>
      </xdr:grpSpPr>
      <xdr:pic>
        <xdr:nvPicPr>
          <xdr:cNvPr id="11" name="Picture 10">
            <a:extLst>
              <a:ext uri="{FF2B5EF4-FFF2-40B4-BE49-F238E27FC236}">
                <a16:creationId xmlns:a16="http://schemas.microsoft.com/office/drawing/2014/main" id="{630B453C-3666-5AB1-708E-704B12D8013C}"/>
              </a:ext>
            </a:extLst>
          </xdr:cNvPr>
          <xdr:cNvPicPr>
            <a:picLocks noChangeAspect="1"/>
          </xdr:cNvPicPr>
        </xdr:nvPicPr>
        <xdr:blipFill>
          <a:blip xmlns:r="http://schemas.openxmlformats.org/officeDocument/2006/relationships" r:embed="rId8"/>
          <a:stretch>
            <a:fillRect/>
          </a:stretch>
        </xdr:blipFill>
        <xdr:spPr>
          <a:xfrm>
            <a:off x="762000" y="1587436500"/>
            <a:ext cx="5828571" cy="1723810"/>
          </a:xfrm>
          <a:prstGeom prst="rect">
            <a:avLst/>
          </a:prstGeom>
          <a:effectLst>
            <a:outerShdw blurRad="63500" algn="ctr" rotWithShape="0">
              <a:srgbClr val="000000">
                <a:alpha val="95000"/>
              </a:srgbClr>
            </a:outerShdw>
          </a:effectLst>
        </xdr:spPr>
      </xdr:pic>
      <xdr:pic>
        <xdr:nvPicPr>
          <xdr:cNvPr id="12" name="Picture 11">
            <a:extLst>
              <a:ext uri="{FF2B5EF4-FFF2-40B4-BE49-F238E27FC236}">
                <a16:creationId xmlns:a16="http://schemas.microsoft.com/office/drawing/2014/main" id="{E981183F-0721-E3E3-50EF-C12767CC530C}"/>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938617" y="1588153677"/>
            <a:ext cx="15468600" cy="942975"/>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388</xdr:row>
      <xdr:rowOff>0</xdr:rowOff>
    </xdr:from>
    <xdr:ext cx="12209524" cy="7923809"/>
    <xdr:pic>
      <xdr:nvPicPr>
        <xdr:cNvPr id="13" name="Picture 12">
          <a:extLst>
            <a:ext uri="{FF2B5EF4-FFF2-40B4-BE49-F238E27FC236}">
              <a16:creationId xmlns:a16="http://schemas.microsoft.com/office/drawing/2014/main" id="{235741BA-D5F0-4F53-BFD3-7212F3FB9292}"/>
            </a:ext>
          </a:extLst>
        </xdr:cNvPr>
        <xdr:cNvPicPr>
          <a:picLocks noChangeAspect="1"/>
        </xdr:cNvPicPr>
      </xdr:nvPicPr>
      <xdr:blipFill>
        <a:blip xmlns:r="http://schemas.openxmlformats.org/officeDocument/2006/relationships" r:embed="rId10"/>
        <a:stretch>
          <a:fillRect/>
        </a:stretch>
      </xdr:blipFill>
      <xdr:spPr>
        <a:xfrm>
          <a:off x="762000" y="1580007000"/>
          <a:ext cx="12209524" cy="7923809"/>
        </a:xfrm>
        <a:prstGeom prst="rect">
          <a:avLst/>
        </a:prstGeom>
        <a:effectLst>
          <a:outerShdw blurRad="63500" algn="ctr" rotWithShape="0">
            <a:srgbClr val="000000">
              <a:alpha val="95000"/>
            </a:srgbClr>
          </a:outerShdw>
        </a:effectLst>
      </xdr:spPr>
    </xdr:pic>
    <xdr:clientData/>
  </xdr:oneCellAnchor>
  <xdr:oneCellAnchor>
    <xdr:from>
      <xdr:col>69</xdr:col>
      <xdr:colOff>0</xdr:colOff>
      <xdr:row>388</xdr:row>
      <xdr:rowOff>0</xdr:rowOff>
    </xdr:from>
    <xdr:ext cx="12209524" cy="7923809"/>
    <xdr:pic>
      <xdr:nvPicPr>
        <xdr:cNvPr id="14" name="Picture 13">
          <a:extLst>
            <a:ext uri="{FF2B5EF4-FFF2-40B4-BE49-F238E27FC236}">
              <a16:creationId xmlns:a16="http://schemas.microsoft.com/office/drawing/2014/main" id="{BCF4C8C8-8240-4858-AF11-EB3570509B48}"/>
            </a:ext>
          </a:extLst>
        </xdr:cNvPr>
        <xdr:cNvPicPr>
          <a:picLocks noChangeAspect="1"/>
        </xdr:cNvPicPr>
      </xdr:nvPicPr>
      <xdr:blipFill>
        <a:blip xmlns:r="http://schemas.openxmlformats.org/officeDocument/2006/relationships" r:embed="rId11"/>
        <a:stretch>
          <a:fillRect/>
        </a:stretch>
      </xdr:blipFill>
      <xdr:spPr>
        <a:xfrm>
          <a:off x="13144500" y="15800070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433</xdr:row>
      <xdr:rowOff>0</xdr:rowOff>
    </xdr:from>
    <xdr:ext cx="6904762" cy="3704762"/>
    <xdr:pic>
      <xdr:nvPicPr>
        <xdr:cNvPr id="15" name="Picture 14">
          <a:extLst>
            <a:ext uri="{FF2B5EF4-FFF2-40B4-BE49-F238E27FC236}">
              <a16:creationId xmlns:a16="http://schemas.microsoft.com/office/drawing/2014/main" id="{1468E4ED-F84D-494A-B6BF-B3485F2B0744}"/>
            </a:ext>
          </a:extLst>
        </xdr:cNvPr>
        <xdr:cNvPicPr>
          <a:picLocks noChangeAspect="1"/>
        </xdr:cNvPicPr>
      </xdr:nvPicPr>
      <xdr:blipFill>
        <a:blip xmlns:r="http://schemas.openxmlformats.org/officeDocument/2006/relationships" r:embed="rId12"/>
        <a:stretch>
          <a:fillRect/>
        </a:stretch>
      </xdr:blipFill>
      <xdr:spPr>
        <a:xfrm>
          <a:off x="762000" y="1588579500"/>
          <a:ext cx="6904762" cy="3704762"/>
        </a:xfrm>
        <a:prstGeom prst="rect">
          <a:avLst/>
        </a:prstGeom>
        <a:effectLst>
          <a:outerShdw blurRad="127000" algn="ctr" rotWithShape="0">
            <a:srgbClr val="0000FF">
              <a:alpha val="90000"/>
            </a:srgbClr>
          </a:outerShdw>
        </a:effectLst>
      </xdr:spPr>
    </xdr:pic>
    <xdr:clientData/>
  </xdr:oneCellAnchor>
  <xdr:twoCellAnchor>
    <xdr:from>
      <xdr:col>4</xdr:col>
      <xdr:colOff>0</xdr:colOff>
      <xdr:row>705</xdr:row>
      <xdr:rowOff>0</xdr:rowOff>
    </xdr:from>
    <xdr:to>
      <xdr:col>70</xdr:col>
      <xdr:colOff>131762</xdr:colOff>
      <xdr:row>838</xdr:row>
      <xdr:rowOff>120643</xdr:rowOff>
    </xdr:to>
    <xdr:grpSp>
      <xdr:nvGrpSpPr>
        <xdr:cNvPr id="16" name="Group 15">
          <a:extLst>
            <a:ext uri="{FF2B5EF4-FFF2-40B4-BE49-F238E27FC236}">
              <a16:creationId xmlns:a16="http://schemas.microsoft.com/office/drawing/2014/main" id="{052BB378-C2DC-45BA-A05B-67C1A4857483}"/>
            </a:ext>
          </a:extLst>
        </xdr:cNvPr>
        <xdr:cNvGrpSpPr/>
      </xdr:nvGrpSpPr>
      <xdr:grpSpPr>
        <a:xfrm>
          <a:off x="762000" y="134302500"/>
          <a:ext cx="12704762" cy="25457143"/>
          <a:chOff x="762000" y="195072000"/>
          <a:chExt cx="12704762" cy="25457143"/>
        </a:xfrm>
      </xdr:grpSpPr>
      <xdr:pic>
        <xdr:nvPicPr>
          <xdr:cNvPr id="17" name="Picture 16">
            <a:extLst>
              <a:ext uri="{FF2B5EF4-FFF2-40B4-BE49-F238E27FC236}">
                <a16:creationId xmlns:a16="http://schemas.microsoft.com/office/drawing/2014/main" id="{A2F76989-0F0A-4C98-C5D7-0B99DBA9947C}"/>
              </a:ext>
            </a:extLst>
          </xdr:cNvPr>
          <xdr:cNvPicPr>
            <a:picLocks noChangeAspect="1"/>
          </xdr:cNvPicPr>
        </xdr:nvPicPr>
        <xdr:blipFill>
          <a:blip xmlns:r="http://schemas.openxmlformats.org/officeDocument/2006/relationships" r:embed="rId13"/>
          <a:stretch>
            <a:fillRect/>
          </a:stretch>
        </xdr:blipFill>
        <xdr:spPr>
          <a:xfrm>
            <a:off x="762000" y="195072000"/>
            <a:ext cx="12704762" cy="25457143"/>
          </a:xfrm>
          <a:prstGeom prst="rect">
            <a:avLst/>
          </a:prstGeom>
          <a:effectLst>
            <a:outerShdw blurRad="63500" algn="ctr" rotWithShape="0">
              <a:srgbClr val="000000">
                <a:alpha val="95000"/>
              </a:srgbClr>
            </a:outerShdw>
          </a:effectLst>
        </xdr:spPr>
      </xdr:pic>
      <xdr:sp macro="" textlink="">
        <xdr:nvSpPr>
          <xdr:cNvPr id="18" name="Rectangle 17">
            <a:extLst>
              <a:ext uri="{FF2B5EF4-FFF2-40B4-BE49-F238E27FC236}">
                <a16:creationId xmlns:a16="http://schemas.microsoft.com/office/drawing/2014/main" id="{210316CE-2E2B-7B07-0E5D-164CC2C9CBE0}"/>
              </a:ext>
            </a:extLst>
          </xdr:cNvPr>
          <xdr:cNvSpPr/>
        </xdr:nvSpPr>
        <xdr:spPr>
          <a:xfrm>
            <a:off x="10130119" y="215567558"/>
            <a:ext cx="1669676" cy="605117"/>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72</xdr:col>
      <xdr:colOff>0</xdr:colOff>
      <xdr:row>705</xdr:row>
      <xdr:rowOff>0</xdr:rowOff>
    </xdr:from>
    <xdr:to>
      <xdr:col>138</xdr:col>
      <xdr:colOff>131762</xdr:colOff>
      <xdr:row>838</xdr:row>
      <xdr:rowOff>101595</xdr:rowOff>
    </xdr:to>
    <xdr:grpSp>
      <xdr:nvGrpSpPr>
        <xdr:cNvPr id="19" name="Group 18">
          <a:extLst>
            <a:ext uri="{FF2B5EF4-FFF2-40B4-BE49-F238E27FC236}">
              <a16:creationId xmlns:a16="http://schemas.microsoft.com/office/drawing/2014/main" id="{73C3691F-476C-4D80-9D02-39F1D6EFA829}"/>
            </a:ext>
          </a:extLst>
        </xdr:cNvPr>
        <xdr:cNvGrpSpPr/>
      </xdr:nvGrpSpPr>
      <xdr:grpSpPr>
        <a:xfrm>
          <a:off x="13716000" y="134302500"/>
          <a:ext cx="12704762" cy="25438095"/>
          <a:chOff x="13716000" y="1707261000"/>
          <a:chExt cx="12704762" cy="25438095"/>
        </a:xfrm>
      </xdr:grpSpPr>
      <xdr:pic>
        <xdr:nvPicPr>
          <xdr:cNvPr id="20" name="Picture 19">
            <a:extLst>
              <a:ext uri="{FF2B5EF4-FFF2-40B4-BE49-F238E27FC236}">
                <a16:creationId xmlns:a16="http://schemas.microsoft.com/office/drawing/2014/main" id="{65A10DDD-0D82-6151-8C7F-42980D6D5B75}"/>
              </a:ext>
            </a:extLst>
          </xdr:cNvPr>
          <xdr:cNvPicPr>
            <a:picLocks noChangeAspect="1"/>
          </xdr:cNvPicPr>
        </xdr:nvPicPr>
        <xdr:blipFill>
          <a:blip xmlns:r="http://schemas.openxmlformats.org/officeDocument/2006/relationships" r:embed="rId14"/>
          <a:stretch>
            <a:fillRect/>
          </a:stretch>
        </xdr:blipFill>
        <xdr:spPr>
          <a:xfrm>
            <a:off x="13716000" y="1707261000"/>
            <a:ext cx="12704762" cy="25438095"/>
          </a:xfrm>
          <a:prstGeom prst="rect">
            <a:avLst/>
          </a:prstGeom>
          <a:effectLst>
            <a:outerShdw blurRad="63500" algn="ctr" rotWithShape="0">
              <a:srgbClr val="000000">
                <a:alpha val="95000"/>
              </a:srgbClr>
            </a:outerShdw>
          </a:effectLst>
        </xdr:spPr>
      </xdr:pic>
      <xdr:sp macro="" textlink="">
        <xdr:nvSpPr>
          <xdr:cNvPr id="21" name="Rectangle 20">
            <a:extLst>
              <a:ext uri="{FF2B5EF4-FFF2-40B4-BE49-F238E27FC236}">
                <a16:creationId xmlns:a16="http://schemas.microsoft.com/office/drawing/2014/main" id="{6C324AFF-99A7-20E4-F74B-312FFC971F29}"/>
              </a:ext>
            </a:extLst>
          </xdr:cNvPr>
          <xdr:cNvSpPr/>
        </xdr:nvSpPr>
        <xdr:spPr>
          <a:xfrm>
            <a:off x="23061706" y="1727801382"/>
            <a:ext cx="1669676" cy="605117"/>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0</xdr:colOff>
      <xdr:row>855</xdr:row>
      <xdr:rowOff>0</xdr:rowOff>
    </xdr:from>
    <xdr:to>
      <xdr:col>111</xdr:col>
      <xdr:colOff>17524</xdr:colOff>
      <xdr:row>913</xdr:row>
      <xdr:rowOff>17667</xdr:rowOff>
    </xdr:to>
    <xdr:grpSp>
      <xdr:nvGrpSpPr>
        <xdr:cNvPr id="22" name="Group 21">
          <a:extLst>
            <a:ext uri="{FF2B5EF4-FFF2-40B4-BE49-F238E27FC236}">
              <a16:creationId xmlns:a16="http://schemas.microsoft.com/office/drawing/2014/main" id="{44E00030-636E-47D4-B768-EDEA72E6E524}"/>
            </a:ext>
          </a:extLst>
        </xdr:cNvPr>
        <xdr:cNvGrpSpPr/>
      </xdr:nvGrpSpPr>
      <xdr:grpSpPr>
        <a:xfrm>
          <a:off x="762000" y="162877500"/>
          <a:ext cx="20401024" cy="11066667"/>
          <a:chOff x="762000" y="1682877000"/>
          <a:chExt cx="20401024" cy="11066667"/>
        </a:xfrm>
      </xdr:grpSpPr>
      <xdr:pic>
        <xdr:nvPicPr>
          <xdr:cNvPr id="23" name="Picture 22">
            <a:extLst>
              <a:ext uri="{FF2B5EF4-FFF2-40B4-BE49-F238E27FC236}">
                <a16:creationId xmlns:a16="http://schemas.microsoft.com/office/drawing/2014/main" id="{2C42B69B-EFF5-42DC-6D71-E5C70FF80114}"/>
              </a:ext>
            </a:extLst>
          </xdr:cNvPr>
          <xdr:cNvPicPr>
            <a:picLocks noChangeAspect="1"/>
          </xdr:cNvPicPr>
        </xdr:nvPicPr>
        <xdr:blipFill>
          <a:blip xmlns:r="http://schemas.openxmlformats.org/officeDocument/2006/relationships" r:embed="rId15"/>
          <a:stretch>
            <a:fillRect/>
          </a:stretch>
        </xdr:blipFill>
        <xdr:spPr>
          <a:xfrm>
            <a:off x="762000" y="1682877000"/>
            <a:ext cx="8066667" cy="11066667"/>
          </a:xfrm>
          <a:prstGeom prst="rect">
            <a:avLst/>
          </a:prstGeom>
          <a:effectLst>
            <a:outerShdw blurRad="63500" algn="ctr" rotWithShape="0">
              <a:srgbClr val="000000">
                <a:alpha val="95000"/>
              </a:srgbClr>
            </a:outerShdw>
          </a:effectLst>
        </xdr:spPr>
      </xdr:pic>
      <xdr:pic>
        <xdr:nvPicPr>
          <xdr:cNvPr id="24" name="Picture 23">
            <a:extLst>
              <a:ext uri="{FF2B5EF4-FFF2-40B4-BE49-F238E27FC236}">
                <a16:creationId xmlns:a16="http://schemas.microsoft.com/office/drawing/2014/main" id="{A3A6C4D4-BDE7-ED08-53D0-416426DD407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207559" y="1684288941"/>
            <a:ext cx="8915400" cy="1114425"/>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25" name="Picture 24">
            <a:extLst>
              <a:ext uri="{FF2B5EF4-FFF2-40B4-BE49-F238E27FC236}">
                <a16:creationId xmlns:a16="http://schemas.microsoft.com/office/drawing/2014/main" id="{9ACA1F50-5B74-4B87-127D-A258DAACB115}"/>
              </a:ext>
            </a:extLst>
          </xdr:cNvPr>
          <xdr:cNvPicPr>
            <a:picLocks noChangeAspect="1"/>
          </xdr:cNvPicPr>
        </xdr:nvPicPr>
        <xdr:blipFill>
          <a:blip xmlns:r="http://schemas.openxmlformats.org/officeDocument/2006/relationships" r:embed="rId17"/>
          <a:stretch>
            <a:fillRect/>
          </a:stretch>
        </xdr:blipFill>
        <xdr:spPr>
          <a:xfrm>
            <a:off x="8953500" y="1685544000"/>
            <a:ext cx="12209524" cy="7923809"/>
          </a:xfrm>
          <a:prstGeom prst="rect">
            <a:avLst/>
          </a:prstGeom>
          <a:effectLst>
            <a:outerShdw blurRad="63500" algn="ctr" rotWithShape="0">
              <a:srgbClr val="000000">
                <a:alpha val="95000"/>
              </a:srgbClr>
            </a:outerShdw>
          </a:effectLst>
        </xdr:spPr>
      </xdr:pic>
    </xdr:grpSp>
    <xdr:clientData/>
  </xdr:twoCellAnchor>
  <xdr:twoCellAnchor>
    <xdr:from>
      <xdr:col>4</xdr:col>
      <xdr:colOff>0</xdr:colOff>
      <xdr:row>11</xdr:row>
      <xdr:rowOff>0</xdr:rowOff>
    </xdr:from>
    <xdr:to>
      <xdr:col>119</xdr:col>
      <xdr:colOff>142875</xdr:colOff>
      <xdr:row>55</xdr:row>
      <xdr:rowOff>170381</xdr:rowOff>
    </xdr:to>
    <xdr:grpSp>
      <xdr:nvGrpSpPr>
        <xdr:cNvPr id="26" name="Group 25">
          <a:extLst>
            <a:ext uri="{FF2B5EF4-FFF2-40B4-BE49-F238E27FC236}">
              <a16:creationId xmlns:a16="http://schemas.microsoft.com/office/drawing/2014/main" id="{433C1C43-B616-4DC2-B229-F0841B6D5EBD}"/>
            </a:ext>
          </a:extLst>
        </xdr:cNvPr>
        <xdr:cNvGrpSpPr/>
      </xdr:nvGrpSpPr>
      <xdr:grpSpPr>
        <a:xfrm>
          <a:off x="762000" y="2095500"/>
          <a:ext cx="22050375" cy="8552381"/>
          <a:chOff x="762000" y="1375410000"/>
          <a:chExt cx="22050375" cy="8552381"/>
        </a:xfrm>
      </xdr:grpSpPr>
      <xdr:pic>
        <xdr:nvPicPr>
          <xdr:cNvPr id="27" name="Picture 26">
            <a:extLst>
              <a:ext uri="{FF2B5EF4-FFF2-40B4-BE49-F238E27FC236}">
                <a16:creationId xmlns:a16="http://schemas.microsoft.com/office/drawing/2014/main" id="{7EA7C768-08D3-B541-A438-99979805399F}"/>
              </a:ext>
            </a:extLst>
          </xdr:cNvPr>
          <xdr:cNvPicPr>
            <a:picLocks noChangeAspect="1"/>
          </xdr:cNvPicPr>
        </xdr:nvPicPr>
        <xdr:blipFill>
          <a:blip xmlns:r="http://schemas.openxmlformats.org/officeDocument/2006/relationships" r:embed="rId18"/>
          <a:stretch>
            <a:fillRect/>
          </a:stretch>
        </xdr:blipFill>
        <xdr:spPr>
          <a:xfrm>
            <a:off x="762000" y="1375410000"/>
            <a:ext cx="11133333" cy="8552381"/>
          </a:xfrm>
          <a:prstGeom prst="rect">
            <a:avLst/>
          </a:prstGeom>
          <a:effectLst>
            <a:outerShdw blurRad="63500" algn="ctr" rotWithShape="0">
              <a:srgbClr val="000000">
                <a:alpha val="95000"/>
              </a:srgbClr>
            </a:outerShdw>
          </a:effectLst>
        </xdr:spPr>
      </xdr:pic>
      <xdr:pic>
        <xdr:nvPicPr>
          <xdr:cNvPr id="28" name="Picture 27">
            <a:extLst>
              <a:ext uri="{FF2B5EF4-FFF2-40B4-BE49-F238E27FC236}">
                <a16:creationId xmlns:a16="http://schemas.microsoft.com/office/drawing/2014/main" id="{7D4BFDC4-DB6B-709A-540F-F013B110C30A}"/>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2001500" y="1378458000"/>
            <a:ext cx="10810875" cy="504825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29" name="Picture 28">
            <a:extLst>
              <a:ext uri="{FF2B5EF4-FFF2-40B4-BE49-F238E27FC236}">
                <a16:creationId xmlns:a16="http://schemas.microsoft.com/office/drawing/2014/main" id="{919059B9-1788-A027-FB95-552423215025}"/>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001500" y="1375410000"/>
            <a:ext cx="7915275" cy="297180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92</xdr:row>
      <xdr:rowOff>0</xdr:rowOff>
    </xdr:from>
    <xdr:ext cx="12209524" cy="7923809"/>
    <xdr:pic>
      <xdr:nvPicPr>
        <xdr:cNvPr id="30" name="Picture 29">
          <a:extLst>
            <a:ext uri="{FF2B5EF4-FFF2-40B4-BE49-F238E27FC236}">
              <a16:creationId xmlns:a16="http://schemas.microsoft.com/office/drawing/2014/main" id="{9EB2B1DF-1C65-49CE-B845-CC33CB28D7FD}"/>
            </a:ext>
          </a:extLst>
        </xdr:cNvPr>
        <xdr:cNvPicPr>
          <a:picLocks noChangeAspect="1"/>
        </xdr:cNvPicPr>
      </xdr:nvPicPr>
      <xdr:blipFill>
        <a:blip xmlns:r="http://schemas.openxmlformats.org/officeDocument/2006/relationships" r:embed="rId21"/>
        <a:stretch>
          <a:fillRect/>
        </a:stretch>
      </xdr:blipFill>
      <xdr:spPr>
        <a:xfrm>
          <a:off x="762000" y="1507998000"/>
          <a:ext cx="12209524" cy="7923809"/>
        </a:xfrm>
        <a:prstGeom prst="rect">
          <a:avLst/>
        </a:prstGeom>
        <a:effectLst>
          <a:outerShdw blurRad="63500" algn="ctr" rotWithShape="0">
            <a:srgbClr val="000000">
              <a:alpha val="95000"/>
            </a:srgbClr>
          </a:outerShdw>
        </a:effectLst>
      </xdr:spPr>
    </xdr:pic>
    <xdr:clientData/>
  </xdr:oneCellAnchor>
  <xdr:oneCellAnchor>
    <xdr:from>
      <xdr:col>69</xdr:col>
      <xdr:colOff>0</xdr:colOff>
      <xdr:row>92</xdr:row>
      <xdr:rowOff>0</xdr:rowOff>
    </xdr:from>
    <xdr:ext cx="12209524" cy="7923809"/>
    <xdr:pic>
      <xdr:nvPicPr>
        <xdr:cNvPr id="31" name="Picture 30">
          <a:extLst>
            <a:ext uri="{FF2B5EF4-FFF2-40B4-BE49-F238E27FC236}">
              <a16:creationId xmlns:a16="http://schemas.microsoft.com/office/drawing/2014/main" id="{8B093DA5-D6C8-4D13-8F98-A4662264221C}"/>
            </a:ext>
          </a:extLst>
        </xdr:cNvPr>
        <xdr:cNvPicPr>
          <a:picLocks noChangeAspect="1"/>
        </xdr:cNvPicPr>
      </xdr:nvPicPr>
      <xdr:blipFill>
        <a:blip xmlns:r="http://schemas.openxmlformats.org/officeDocument/2006/relationships" r:embed="rId22"/>
        <a:stretch>
          <a:fillRect/>
        </a:stretch>
      </xdr:blipFill>
      <xdr:spPr>
        <a:xfrm>
          <a:off x="13144500" y="15079980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463</xdr:row>
      <xdr:rowOff>0</xdr:rowOff>
    </xdr:from>
    <xdr:ext cx="7409524" cy="3828571"/>
    <xdr:pic>
      <xdr:nvPicPr>
        <xdr:cNvPr id="32" name="Picture 31">
          <a:extLst>
            <a:ext uri="{FF2B5EF4-FFF2-40B4-BE49-F238E27FC236}">
              <a16:creationId xmlns:a16="http://schemas.microsoft.com/office/drawing/2014/main" id="{C6C70327-AC59-4EFE-B292-14B69C4A49F2}"/>
            </a:ext>
          </a:extLst>
        </xdr:cNvPr>
        <xdr:cNvPicPr>
          <a:picLocks noChangeAspect="1"/>
        </xdr:cNvPicPr>
      </xdr:nvPicPr>
      <xdr:blipFill>
        <a:blip xmlns:r="http://schemas.openxmlformats.org/officeDocument/2006/relationships" r:embed="rId23"/>
        <a:stretch>
          <a:fillRect/>
        </a:stretch>
      </xdr:blipFill>
      <xdr:spPr>
        <a:xfrm>
          <a:off x="762000" y="1592199000"/>
          <a:ext cx="7409524" cy="3828571"/>
        </a:xfrm>
        <a:prstGeom prst="rect">
          <a:avLst/>
        </a:prstGeom>
        <a:effectLst>
          <a:outerShdw blurRad="63500" algn="ctr" rotWithShape="0">
            <a:srgbClr val="000000">
              <a:alpha val="95000"/>
            </a:srgbClr>
          </a:outerShdw>
        </a:effectLst>
      </xdr:spPr>
    </xdr:pic>
    <xdr:clientData/>
  </xdr:oneCellAnchor>
  <xdr:oneCellAnchor>
    <xdr:from>
      <xdr:col>13</xdr:col>
      <xdr:colOff>0</xdr:colOff>
      <xdr:row>487</xdr:row>
      <xdr:rowOff>0</xdr:rowOff>
    </xdr:from>
    <xdr:ext cx="11238095" cy="352381"/>
    <xdr:pic>
      <xdr:nvPicPr>
        <xdr:cNvPr id="33" name="Picture 32">
          <a:extLst>
            <a:ext uri="{FF2B5EF4-FFF2-40B4-BE49-F238E27FC236}">
              <a16:creationId xmlns:a16="http://schemas.microsoft.com/office/drawing/2014/main" id="{0130C178-6A5B-4FF1-A80D-48836BA9E3FA}"/>
            </a:ext>
          </a:extLst>
        </xdr:cNvPr>
        <xdr:cNvPicPr>
          <a:picLocks noChangeAspect="1"/>
        </xdr:cNvPicPr>
      </xdr:nvPicPr>
      <xdr:blipFill>
        <a:blip xmlns:r="http://schemas.openxmlformats.org/officeDocument/2006/relationships" r:embed="rId24"/>
        <a:stretch>
          <a:fillRect/>
        </a:stretch>
      </xdr:blipFill>
      <xdr:spPr>
        <a:xfrm>
          <a:off x="2476500" y="1596771000"/>
          <a:ext cx="11238095" cy="352381"/>
        </a:xfrm>
        <a:prstGeom prst="rect">
          <a:avLst/>
        </a:prstGeom>
        <a:effectLst>
          <a:outerShdw blurRad="63500" algn="ctr" rotWithShape="0">
            <a:srgbClr val="000000">
              <a:alpha val="95000"/>
            </a:srgbClr>
          </a:outerShdw>
        </a:effectLst>
      </xdr:spPr>
    </xdr:pic>
    <xdr:clientData/>
  </xdr:oneCellAnchor>
  <xdr:twoCellAnchor>
    <xdr:from>
      <xdr:col>4</xdr:col>
      <xdr:colOff>0</xdr:colOff>
      <xdr:row>506</xdr:row>
      <xdr:rowOff>0</xdr:rowOff>
    </xdr:from>
    <xdr:to>
      <xdr:col>70</xdr:col>
      <xdr:colOff>131762</xdr:colOff>
      <xdr:row>606</xdr:row>
      <xdr:rowOff>73809</xdr:rowOff>
    </xdr:to>
    <xdr:grpSp>
      <xdr:nvGrpSpPr>
        <xdr:cNvPr id="43" name="Group 42">
          <a:extLst>
            <a:ext uri="{FF2B5EF4-FFF2-40B4-BE49-F238E27FC236}">
              <a16:creationId xmlns:a16="http://schemas.microsoft.com/office/drawing/2014/main" id="{2ACD32F8-A5BA-31B2-0FDB-679C9A7A7235}"/>
            </a:ext>
          </a:extLst>
        </xdr:cNvPr>
        <xdr:cNvGrpSpPr/>
      </xdr:nvGrpSpPr>
      <xdr:grpSpPr>
        <a:xfrm>
          <a:off x="762000" y="96393000"/>
          <a:ext cx="12704762" cy="19123809"/>
          <a:chOff x="762000" y="96393000"/>
          <a:chExt cx="12704762" cy="19123809"/>
        </a:xfrm>
      </xdr:grpSpPr>
      <xdr:pic>
        <xdr:nvPicPr>
          <xdr:cNvPr id="42" name="Picture 41">
            <a:extLst>
              <a:ext uri="{FF2B5EF4-FFF2-40B4-BE49-F238E27FC236}">
                <a16:creationId xmlns:a16="http://schemas.microsoft.com/office/drawing/2014/main" id="{63EBEF94-BA51-AF25-A410-B54478A12BAF}"/>
              </a:ext>
            </a:extLst>
          </xdr:cNvPr>
          <xdr:cNvPicPr>
            <a:picLocks noChangeAspect="1"/>
          </xdr:cNvPicPr>
        </xdr:nvPicPr>
        <xdr:blipFill>
          <a:blip xmlns:r="http://schemas.openxmlformats.org/officeDocument/2006/relationships" r:embed="rId25"/>
          <a:stretch>
            <a:fillRect/>
          </a:stretch>
        </xdr:blipFill>
        <xdr:spPr>
          <a:xfrm>
            <a:off x="762000" y="96393000"/>
            <a:ext cx="12704762" cy="19123809"/>
          </a:xfrm>
          <a:prstGeom prst="rect">
            <a:avLst/>
          </a:prstGeom>
          <a:effectLst>
            <a:outerShdw blurRad="63500" algn="ctr" rotWithShape="0">
              <a:srgbClr val="000000">
                <a:alpha val="95000"/>
              </a:srgbClr>
            </a:outerShdw>
          </a:effectLst>
        </xdr:spPr>
      </xdr:pic>
      <xdr:sp macro="" textlink="">
        <xdr:nvSpPr>
          <xdr:cNvPr id="36" name="Rectangle 35">
            <a:extLst>
              <a:ext uri="{FF2B5EF4-FFF2-40B4-BE49-F238E27FC236}">
                <a16:creationId xmlns:a16="http://schemas.microsoft.com/office/drawing/2014/main" id="{0DE06856-6A46-AD10-09D3-1C58FCCC3F8B}"/>
              </a:ext>
            </a:extLst>
          </xdr:cNvPr>
          <xdr:cNvSpPr/>
        </xdr:nvSpPr>
        <xdr:spPr>
          <a:xfrm>
            <a:off x="10107706" y="113795735"/>
            <a:ext cx="2700618" cy="571499"/>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4</xdr:col>
      <xdr:colOff>0</xdr:colOff>
      <xdr:row>609</xdr:row>
      <xdr:rowOff>0</xdr:rowOff>
    </xdr:from>
    <xdr:ext cx="7380952" cy="3266667"/>
    <xdr:pic>
      <xdr:nvPicPr>
        <xdr:cNvPr id="37" name="Picture 36">
          <a:extLst>
            <a:ext uri="{FF2B5EF4-FFF2-40B4-BE49-F238E27FC236}">
              <a16:creationId xmlns:a16="http://schemas.microsoft.com/office/drawing/2014/main" id="{2CFA75D1-0091-4E63-9263-0AA16F9EE838}"/>
            </a:ext>
          </a:extLst>
        </xdr:cNvPr>
        <xdr:cNvPicPr>
          <a:picLocks noChangeAspect="1"/>
        </xdr:cNvPicPr>
      </xdr:nvPicPr>
      <xdr:blipFill>
        <a:blip xmlns:r="http://schemas.openxmlformats.org/officeDocument/2006/relationships" r:embed="rId26"/>
        <a:stretch>
          <a:fillRect/>
        </a:stretch>
      </xdr:blipFill>
      <xdr:spPr>
        <a:xfrm>
          <a:off x="762000" y="1624774500"/>
          <a:ext cx="7380952" cy="3266667"/>
        </a:xfrm>
        <a:prstGeom prst="rect">
          <a:avLst/>
        </a:prstGeom>
        <a:effectLst>
          <a:outerShdw blurRad="127000" algn="ctr" rotWithShape="0">
            <a:srgbClr val="0000FF">
              <a:alpha val="90000"/>
            </a:srgbClr>
          </a:outerShdw>
        </a:effectLst>
      </xdr:spPr>
    </xdr:pic>
    <xdr:clientData/>
  </xdr:oneCellAnchor>
  <xdr:twoCellAnchor>
    <xdr:from>
      <xdr:col>72</xdr:col>
      <xdr:colOff>0</xdr:colOff>
      <xdr:row>506</xdr:row>
      <xdr:rowOff>0</xdr:rowOff>
    </xdr:from>
    <xdr:to>
      <xdr:col>138</xdr:col>
      <xdr:colOff>131762</xdr:colOff>
      <xdr:row>606</xdr:row>
      <xdr:rowOff>54762</xdr:rowOff>
    </xdr:to>
    <xdr:grpSp>
      <xdr:nvGrpSpPr>
        <xdr:cNvPr id="45" name="Group 44">
          <a:extLst>
            <a:ext uri="{FF2B5EF4-FFF2-40B4-BE49-F238E27FC236}">
              <a16:creationId xmlns:a16="http://schemas.microsoft.com/office/drawing/2014/main" id="{0FE55840-E267-D1E8-83E9-804EDF040E62}"/>
            </a:ext>
          </a:extLst>
        </xdr:cNvPr>
        <xdr:cNvGrpSpPr/>
      </xdr:nvGrpSpPr>
      <xdr:grpSpPr>
        <a:xfrm>
          <a:off x="13716000" y="96393000"/>
          <a:ext cx="12704762" cy="19104762"/>
          <a:chOff x="13716000" y="96393000"/>
          <a:chExt cx="12704762" cy="19104762"/>
        </a:xfrm>
      </xdr:grpSpPr>
      <xdr:pic>
        <xdr:nvPicPr>
          <xdr:cNvPr id="44" name="Picture 43">
            <a:extLst>
              <a:ext uri="{FF2B5EF4-FFF2-40B4-BE49-F238E27FC236}">
                <a16:creationId xmlns:a16="http://schemas.microsoft.com/office/drawing/2014/main" id="{3D34AD90-8EE8-B7FB-7AF7-B82C40F0B2A1}"/>
              </a:ext>
            </a:extLst>
          </xdr:cNvPr>
          <xdr:cNvPicPr>
            <a:picLocks noChangeAspect="1"/>
          </xdr:cNvPicPr>
        </xdr:nvPicPr>
        <xdr:blipFill>
          <a:blip xmlns:r="http://schemas.openxmlformats.org/officeDocument/2006/relationships" r:embed="rId27"/>
          <a:stretch>
            <a:fillRect/>
          </a:stretch>
        </xdr:blipFill>
        <xdr:spPr>
          <a:xfrm>
            <a:off x="13716000" y="96393000"/>
            <a:ext cx="12704762" cy="19104762"/>
          </a:xfrm>
          <a:prstGeom prst="rect">
            <a:avLst/>
          </a:prstGeom>
          <a:effectLst>
            <a:outerShdw blurRad="63500" algn="ctr" rotWithShape="0">
              <a:srgbClr val="000000">
                <a:alpha val="95000"/>
              </a:srgbClr>
            </a:outerShdw>
          </a:effectLst>
        </xdr:spPr>
      </xdr:pic>
      <xdr:sp macro="" textlink="">
        <xdr:nvSpPr>
          <xdr:cNvPr id="40" name="Rectangle 39">
            <a:extLst>
              <a:ext uri="{FF2B5EF4-FFF2-40B4-BE49-F238E27FC236}">
                <a16:creationId xmlns:a16="http://schemas.microsoft.com/office/drawing/2014/main" id="{495108E2-47EA-D6DE-6F5E-A09855617E8E}"/>
              </a:ext>
            </a:extLst>
          </xdr:cNvPr>
          <xdr:cNvSpPr/>
        </xdr:nvSpPr>
        <xdr:spPr>
          <a:xfrm>
            <a:off x="23028089" y="113795736"/>
            <a:ext cx="2700618" cy="571499"/>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4</xdr:col>
      <xdr:colOff>0</xdr:colOff>
      <xdr:row>627</xdr:row>
      <xdr:rowOff>0</xdr:rowOff>
    </xdr:from>
    <xdr:ext cx="7352381" cy="2504762"/>
    <xdr:pic>
      <xdr:nvPicPr>
        <xdr:cNvPr id="41" name="Picture 40">
          <a:extLst>
            <a:ext uri="{FF2B5EF4-FFF2-40B4-BE49-F238E27FC236}">
              <a16:creationId xmlns:a16="http://schemas.microsoft.com/office/drawing/2014/main" id="{14D3E77A-6A41-4980-9ECD-D01A3AB40EDD}"/>
            </a:ext>
          </a:extLst>
        </xdr:cNvPr>
        <xdr:cNvPicPr>
          <a:picLocks noChangeAspect="1"/>
        </xdr:cNvPicPr>
      </xdr:nvPicPr>
      <xdr:blipFill>
        <a:blip xmlns:r="http://schemas.openxmlformats.org/officeDocument/2006/relationships" r:embed="rId28"/>
        <a:stretch>
          <a:fillRect/>
        </a:stretch>
      </xdr:blipFill>
      <xdr:spPr>
        <a:xfrm>
          <a:off x="762000" y="1628203500"/>
          <a:ext cx="7352381" cy="2504762"/>
        </a:xfrm>
        <a:prstGeom prst="rect">
          <a:avLst/>
        </a:prstGeom>
        <a:effectLst>
          <a:outerShdw blurRad="127000" algn="ctr" rotWithShape="0">
            <a:srgbClr val="0000FF">
              <a:alpha val="90000"/>
            </a:srgbClr>
          </a:outerShdw>
        </a:effectLst>
      </xdr:spPr>
    </xdr:pic>
    <xdr:clientData/>
  </xdr:oneCellAnchor>
</xdr:wsDr>
</file>

<file path=xl/drawings/drawing5.xml><?xml version="1.0" encoding="utf-8"?>
<xdr:wsDr xmlns:xdr="http://schemas.openxmlformats.org/drawingml/2006/spreadsheetDrawing" xmlns:a="http://schemas.openxmlformats.org/drawingml/2006/main">
  <xdr:oneCellAnchor>
    <xdr:from>
      <xdr:col>4</xdr:col>
      <xdr:colOff>0</xdr:colOff>
      <xdr:row>194</xdr:row>
      <xdr:rowOff>0</xdr:rowOff>
    </xdr:from>
    <xdr:ext cx="12209524" cy="7923809"/>
    <xdr:pic>
      <xdr:nvPicPr>
        <xdr:cNvPr id="2" name="Picture 1">
          <a:extLst>
            <a:ext uri="{FF2B5EF4-FFF2-40B4-BE49-F238E27FC236}">
              <a16:creationId xmlns:a16="http://schemas.microsoft.com/office/drawing/2014/main" id="{438E446B-A849-471B-AEA7-6D034CA5C111}"/>
            </a:ext>
          </a:extLst>
        </xdr:cNvPr>
        <xdr:cNvPicPr>
          <a:picLocks noChangeAspect="1"/>
        </xdr:cNvPicPr>
      </xdr:nvPicPr>
      <xdr:blipFill>
        <a:blip xmlns:r="http://schemas.openxmlformats.org/officeDocument/2006/relationships" r:embed="rId1"/>
        <a:stretch>
          <a:fillRect/>
        </a:stretch>
      </xdr:blipFill>
      <xdr:spPr>
        <a:xfrm>
          <a:off x="762000" y="10858500"/>
          <a:ext cx="12209524" cy="7923809"/>
        </a:xfrm>
        <a:prstGeom prst="rect">
          <a:avLst/>
        </a:prstGeom>
        <a:effectLst>
          <a:outerShdw blurRad="63500" algn="ctr" rotWithShape="0">
            <a:srgbClr val="000000">
              <a:alpha val="95000"/>
            </a:srgbClr>
          </a:outerShdw>
        </a:effectLst>
      </xdr:spPr>
    </xdr:pic>
    <xdr:clientData/>
  </xdr:oneCellAnchor>
  <xdr:oneCellAnchor>
    <xdr:from>
      <xdr:col>69</xdr:col>
      <xdr:colOff>0</xdr:colOff>
      <xdr:row>194</xdr:row>
      <xdr:rowOff>0</xdr:rowOff>
    </xdr:from>
    <xdr:ext cx="12209524" cy="7923809"/>
    <xdr:pic>
      <xdr:nvPicPr>
        <xdr:cNvPr id="3" name="Picture 2">
          <a:extLst>
            <a:ext uri="{FF2B5EF4-FFF2-40B4-BE49-F238E27FC236}">
              <a16:creationId xmlns:a16="http://schemas.microsoft.com/office/drawing/2014/main" id="{851DA1CD-C364-43BB-A99A-A5AB021FADF4}"/>
            </a:ext>
          </a:extLst>
        </xdr:cNvPr>
        <xdr:cNvPicPr>
          <a:picLocks noChangeAspect="1"/>
        </xdr:cNvPicPr>
      </xdr:nvPicPr>
      <xdr:blipFill>
        <a:blip xmlns:r="http://schemas.openxmlformats.org/officeDocument/2006/relationships" r:embed="rId2"/>
        <a:stretch>
          <a:fillRect/>
        </a:stretch>
      </xdr:blipFill>
      <xdr:spPr>
        <a:xfrm>
          <a:off x="13144500" y="108585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254</xdr:row>
      <xdr:rowOff>0</xdr:rowOff>
    </xdr:from>
    <xdr:ext cx="8047619" cy="4342857"/>
    <xdr:pic>
      <xdr:nvPicPr>
        <xdr:cNvPr id="4" name="Picture 3">
          <a:extLst>
            <a:ext uri="{FF2B5EF4-FFF2-40B4-BE49-F238E27FC236}">
              <a16:creationId xmlns:a16="http://schemas.microsoft.com/office/drawing/2014/main" id="{765B1A52-E166-4105-A968-4D131641F454}"/>
            </a:ext>
          </a:extLst>
        </xdr:cNvPr>
        <xdr:cNvPicPr>
          <a:picLocks noChangeAspect="1"/>
        </xdr:cNvPicPr>
      </xdr:nvPicPr>
      <xdr:blipFill>
        <a:blip xmlns:r="http://schemas.openxmlformats.org/officeDocument/2006/relationships" r:embed="rId3"/>
        <a:stretch>
          <a:fillRect/>
        </a:stretch>
      </xdr:blipFill>
      <xdr:spPr>
        <a:xfrm>
          <a:off x="762000" y="22288500"/>
          <a:ext cx="8047619" cy="4342857"/>
        </a:xfrm>
        <a:prstGeom prst="rect">
          <a:avLst/>
        </a:prstGeom>
        <a:effectLst>
          <a:outerShdw blurRad="127000" algn="ctr" rotWithShape="0">
            <a:srgbClr val="0000FF">
              <a:alpha val="90000"/>
            </a:srgbClr>
          </a:outerShdw>
        </a:effectLst>
      </xdr:spPr>
    </xdr:pic>
    <xdr:clientData/>
  </xdr:oneCellAnchor>
  <xdr:oneCellAnchor>
    <xdr:from>
      <xdr:col>4</xdr:col>
      <xdr:colOff>0</xdr:colOff>
      <xdr:row>33</xdr:row>
      <xdr:rowOff>0</xdr:rowOff>
    </xdr:from>
    <xdr:ext cx="8066667" cy="2114286"/>
    <xdr:pic>
      <xdr:nvPicPr>
        <xdr:cNvPr id="5" name="Picture 4">
          <a:extLst>
            <a:ext uri="{FF2B5EF4-FFF2-40B4-BE49-F238E27FC236}">
              <a16:creationId xmlns:a16="http://schemas.microsoft.com/office/drawing/2014/main" id="{FC379DDC-E629-4EB4-BC92-0A7C70E03BE3}"/>
            </a:ext>
          </a:extLst>
        </xdr:cNvPr>
        <xdr:cNvPicPr>
          <a:picLocks noChangeAspect="1"/>
        </xdr:cNvPicPr>
      </xdr:nvPicPr>
      <xdr:blipFill>
        <a:blip xmlns:r="http://schemas.openxmlformats.org/officeDocument/2006/relationships" r:embed="rId4"/>
        <a:stretch>
          <a:fillRect/>
        </a:stretch>
      </xdr:blipFill>
      <xdr:spPr>
        <a:xfrm>
          <a:off x="762000" y="1805368500"/>
          <a:ext cx="8066667" cy="2114286"/>
        </a:xfrm>
        <a:prstGeom prst="rect">
          <a:avLst/>
        </a:prstGeom>
        <a:effectLst>
          <a:outerShdw blurRad="63500" algn="ctr" rotWithShape="0">
            <a:srgbClr val="000000">
              <a:alpha val="95000"/>
            </a:srgbClr>
          </a:outerShdw>
        </a:effectLst>
      </xdr:spPr>
    </xdr:pic>
    <xdr:clientData/>
  </xdr:oneCellAnchor>
  <xdr:oneCellAnchor>
    <xdr:from>
      <xdr:col>4</xdr:col>
      <xdr:colOff>0</xdr:colOff>
      <xdr:row>48</xdr:row>
      <xdr:rowOff>0</xdr:rowOff>
    </xdr:from>
    <xdr:ext cx="8028571" cy="2047619"/>
    <xdr:pic>
      <xdr:nvPicPr>
        <xdr:cNvPr id="6" name="Picture 5">
          <a:extLst>
            <a:ext uri="{FF2B5EF4-FFF2-40B4-BE49-F238E27FC236}">
              <a16:creationId xmlns:a16="http://schemas.microsoft.com/office/drawing/2014/main" id="{0785DA9E-CC57-411B-B1B8-C278C918DE47}"/>
            </a:ext>
          </a:extLst>
        </xdr:cNvPr>
        <xdr:cNvPicPr>
          <a:picLocks noChangeAspect="1"/>
        </xdr:cNvPicPr>
      </xdr:nvPicPr>
      <xdr:blipFill>
        <a:blip xmlns:r="http://schemas.openxmlformats.org/officeDocument/2006/relationships" r:embed="rId5"/>
        <a:stretch>
          <a:fillRect/>
        </a:stretch>
      </xdr:blipFill>
      <xdr:spPr>
        <a:xfrm>
          <a:off x="762000" y="1808226000"/>
          <a:ext cx="8028571" cy="20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64</xdr:row>
      <xdr:rowOff>0</xdr:rowOff>
    </xdr:from>
    <xdr:ext cx="6961905" cy="4514286"/>
    <xdr:pic>
      <xdr:nvPicPr>
        <xdr:cNvPr id="7" name="Picture 6">
          <a:extLst>
            <a:ext uri="{FF2B5EF4-FFF2-40B4-BE49-F238E27FC236}">
              <a16:creationId xmlns:a16="http://schemas.microsoft.com/office/drawing/2014/main" id="{CC187342-D0F9-48E0-ABF6-3F9E3ECF67BE}"/>
            </a:ext>
          </a:extLst>
        </xdr:cNvPr>
        <xdr:cNvPicPr>
          <a:picLocks noChangeAspect="1"/>
        </xdr:cNvPicPr>
      </xdr:nvPicPr>
      <xdr:blipFill>
        <a:blip xmlns:r="http://schemas.openxmlformats.org/officeDocument/2006/relationships" r:embed="rId6"/>
        <a:stretch>
          <a:fillRect/>
        </a:stretch>
      </xdr:blipFill>
      <xdr:spPr>
        <a:xfrm>
          <a:off x="762000" y="1811274000"/>
          <a:ext cx="6961905" cy="4514286"/>
        </a:xfrm>
        <a:prstGeom prst="rect">
          <a:avLst/>
        </a:prstGeom>
        <a:effectLst>
          <a:outerShdw blurRad="127000" algn="ctr" rotWithShape="0">
            <a:srgbClr val="0000FF">
              <a:alpha val="90000"/>
            </a:srgbClr>
          </a:outerShdw>
        </a:effectLst>
      </xdr:spPr>
    </xdr:pic>
    <xdr:clientData/>
  </xdr:oneCellAnchor>
  <xdr:oneCellAnchor>
    <xdr:from>
      <xdr:col>4</xdr:col>
      <xdr:colOff>0</xdr:colOff>
      <xdr:row>90</xdr:row>
      <xdr:rowOff>0</xdr:rowOff>
    </xdr:from>
    <xdr:ext cx="14992350" cy="1981200"/>
    <xdr:pic>
      <xdr:nvPicPr>
        <xdr:cNvPr id="8" name="Picture 7">
          <a:extLst>
            <a:ext uri="{FF2B5EF4-FFF2-40B4-BE49-F238E27FC236}">
              <a16:creationId xmlns:a16="http://schemas.microsoft.com/office/drawing/2014/main" id="{25D1329E-3FBD-4674-8426-909CF0A890B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62000" y="1816227000"/>
          <a:ext cx="14992350" cy="198120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4</xdr:col>
      <xdr:colOff>0</xdr:colOff>
      <xdr:row>103</xdr:row>
      <xdr:rowOff>0</xdr:rowOff>
    </xdr:from>
    <xdr:ext cx="15240000" cy="1895475"/>
    <xdr:pic>
      <xdr:nvPicPr>
        <xdr:cNvPr id="9" name="Picture 8">
          <a:extLst>
            <a:ext uri="{FF2B5EF4-FFF2-40B4-BE49-F238E27FC236}">
              <a16:creationId xmlns:a16="http://schemas.microsoft.com/office/drawing/2014/main" id="{9A5FB37B-A8D0-4778-871F-91C03EE12357}"/>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62000" y="1818703500"/>
          <a:ext cx="15240000" cy="1895475"/>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4</xdr:col>
      <xdr:colOff>0</xdr:colOff>
      <xdr:row>117</xdr:row>
      <xdr:rowOff>0</xdr:rowOff>
    </xdr:from>
    <xdr:ext cx="8095238" cy="2228571"/>
    <xdr:pic>
      <xdr:nvPicPr>
        <xdr:cNvPr id="10" name="Picture 9">
          <a:extLst>
            <a:ext uri="{FF2B5EF4-FFF2-40B4-BE49-F238E27FC236}">
              <a16:creationId xmlns:a16="http://schemas.microsoft.com/office/drawing/2014/main" id="{456B0C35-DC2D-493A-8371-AE88F7ED9DB7}"/>
            </a:ext>
          </a:extLst>
        </xdr:cNvPr>
        <xdr:cNvPicPr>
          <a:picLocks noChangeAspect="1"/>
        </xdr:cNvPicPr>
      </xdr:nvPicPr>
      <xdr:blipFill>
        <a:blip xmlns:r="http://schemas.openxmlformats.org/officeDocument/2006/relationships" r:embed="rId9"/>
        <a:stretch>
          <a:fillRect/>
        </a:stretch>
      </xdr:blipFill>
      <xdr:spPr>
        <a:xfrm>
          <a:off x="762000" y="1821370500"/>
          <a:ext cx="8095238" cy="2228571"/>
        </a:xfrm>
        <a:prstGeom prst="rect">
          <a:avLst/>
        </a:prstGeom>
        <a:effectLst>
          <a:outerShdw blurRad="127000" algn="ctr" rotWithShape="0">
            <a:srgbClr val="0000FF">
              <a:alpha val="90000"/>
            </a:srgbClr>
          </a:outerShdw>
        </a:effectLst>
      </xdr:spPr>
    </xdr:pic>
    <xdr:clientData/>
  </xdr:oneCellAnchor>
  <xdr:twoCellAnchor>
    <xdr:from>
      <xdr:col>4</xdr:col>
      <xdr:colOff>0</xdr:colOff>
      <xdr:row>281</xdr:row>
      <xdr:rowOff>0</xdr:rowOff>
    </xdr:from>
    <xdr:to>
      <xdr:col>86</xdr:col>
      <xdr:colOff>165308</xdr:colOff>
      <xdr:row>338</xdr:row>
      <xdr:rowOff>141500</xdr:rowOff>
    </xdr:to>
    <xdr:grpSp>
      <xdr:nvGrpSpPr>
        <xdr:cNvPr id="13" name="Group 12">
          <a:extLst>
            <a:ext uri="{FF2B5EF4-FFF2-40B4-BE49-F238E27FC236}">
              <a16:creationId xmlns:a16="http://schemas.microsoft.com/office/drawing/2014/main" id="{568BA677-5278-BCC7-8898-0F534897754B}"/>
            </a:ext>
          </a:extLst>
        </xdr:cNvPr>
        <xdr:cNvGrpSpPr/>
      </xdr:nvGrpSpPr>
      <xdr:grpSpPr>
        <a:xfrm>
          <a:off x="762000" y="53530500"/>
          <a:ext cx="15786308" cy="11000000"/>
          <a:chOff x="762000" y="53530500"/>
          <a:chExt cx="15786308" cy="11000000"/>
        </a:xfrm>
      </xdr:grpSpPr>
      <xdr:pic>
        <xdr:nvPicPr>
          <xdr:cNvPr id="11" name="Picture 10">
            <a:extLst>
              <a:ext uri="{FF2B5EF4-FFF2-40B4-BE49-F238E27FC236}">
                <a16:creationId xmlns:a16="http://schemas.microsoft.com/office/drawing/2014/main" id="{E46586FB-4EE7-4F7B-B6B6-6745D5563D3A}"/>
              </a:ext>
            </a:extLst>
          </xdr:cNvPr>
          <xdr:cNvPicPr>
            <a:picLocks noChangeAspect="1"/>
          </xdr:cNvPicPr>
        </xdr:nvPicPr>
        <xdr:blipFill>
          <a:blip xmlns:r="http://schemas.openxmlformats.org/officeDocument/2006/relationships" r:embed="rId10"/>
          <a:stretch>
            <a:fillRect/>
          </a:stretch>
        </xdr:blipFill>
        <xdr:spPr>
          <a:xfrm>
            <a:off x="762000" y="53530500"/>
            <a:ext cx="7895238" cy="11000000"/>
          </a:xfrm>
          <a:prstGeom prst="rect">
            <a:avLst/>
          </a:prstGeom>
          <a:effectLst>
            <a:outerShdw blurRad="127000" algn="ctr" rotWithShape="0">
              <a:srgbClr val="FF0000">
                <a:alpha val="90000"/>
              </a:srgbClr>
            </a:outerShdw>
          </a:effectLst>
        </xdr:spPr>
      </xdr:pic>
      <xdr:pic>
        <xdr:nvPicPr>
          <xdr:cNvPr id="12" name="Picture 11">
            <a:extLst>
              <a:ext uri="{FF2B5EF4-FFF2-40B4-BE49-F238E27FC236}">
                <a16:creationId xmlns:a16="http://schemas.microsoft.com/office/drawing/2014/main" id="{D091FE69-0B15-321F-7699-85342CB4F6F8}"/>
              </a:ext>
            </a:extLst>
          </xdr:cNvPr>
          <xdr:cNvPicPr>
            <a:picLocks noChangeAspect="1"/>
          </xdr:cNvPicPr>
        </xdr:nvPicPr>
        <xdr:blipFill>
          <a:blip xmlns:r="http://schemas.openxmlformats.org/officeDocument/2006/relationships" r:embed="rId11"/>
          <a:stretch>
            <a:fillRect/>
          </a:stretch>
        </xdr:blipFill>
        <xdr:spPr>
          <a:xfrm>
            <a:off x="3272118" y="59323941"/>
            <a:ext cx="13276190" cy="3314286"/>
          </a:xfrm>
          <a:prstGeom prst="rect">
            <a:avLst/>
          </a:prstGeom>
          <a:effectLst>
            <a:outerShdw blurRad="63500" algn="ctr" rotWithShape="0">
              <a:srgbClr val="000000">
                <a:alpha val="95000"/>
              </a:srgbClr>
            </a:outerShdw>
          </a:effectLst>
        </xdr:spPr>
      </xdr:pic>
    </xdr:grpSp>
    <xdr:clientData/>
  </xdr:twoCellAnchor>
  <xdr:twoCellAnchor>
    <xdr:from>
      <xdr:col>4</xdr:col>
      <xdr:colOff>0</xdr:colOff>
      <xdr:row>348</xdr:row>
      <xdr:rowOff>0</xdr:rowOff>
    </xdr:from>
    <xdr:to>
      <xdr:col>144</xdr:col>
      <xdr:colOff>179309</xdr:colOff>
      <xdr:row>441</xdr:row>
      <xdr:rowOff>160690</xdr:rowOff>
    </xdr:to>
    <xdr:grpSp>
      <xdr:nvGrpSpPr>
        <xdr:cNvPr id="18" name="Group 17">
          <a:extLst>
            <a:ext uri="{FF2B5EF4-FFF2-40B4-BE49-F238E27FC236}">
              <a16:creationId xmlns:a16="http://schemas.microsoft.com/office/drawing/2014/main" id="{A91B0ECF-AE29-58FE-CF5A-860EC8EDA75B}"/>
            </a:ext>
          </a:extLst>
        </xdr:cNvPr>
        <xdr:cNvGrpSpPr/>
      </xdr:nvGrpSpPr>
      <xdr:grpSpPr>
        <a:xfrm>
          <a:off x="762000" y="66294000"/>
          <a:ext cx="26849309" cy="17877190"/>
          <a:chOff x="762000" y="66294000"/>
          <a:chExt cx="26849309" cy="17877190"/>
        </a:xfrm>
      </xdr:grpSpPr>
      <xdr:pic>
        <xdr:nvPicPr>
          <xdr:cNvPr id="14" name="Picture 13">
            <a:extLst>
              <a:ext uri="{FF2B5EF4-FFF2-40B4-BE49-F238E27FC236}">
                <a16:creationId xmlns:a16="http://schemas.microsoft.com/office/drawing/2014/main" id="{DF0A0041-1D32-53BC-F11C-3FA6A53B610D}"/>
              </a:ext>
            </a:extLst>
          </xdr:cNvPr>
          <xdr:cNvPicPr>
            <a:picLocks noChangeAspect="1"/>
          </xdr:cNvPicPr>
        </xdr:nvPicPr>
        <xdr:blipFill>
          <a:blip xmlns:r="http://schemas.openxmlformats.org/officeDocument/2006/relationships" r:embed="rId12"/>
          <a:stretch>
            <a:fillRect/>
          </a:stretch>
        </xdr:blipFill>
        <xdr:spPr>
          <a:xfrm>
            <a:off x="762000" y="66294000"/>
            <a:ext cx="12209524" cy="7923809"/>
          </a:xfrm>
          <a:prstGeom prst="rect">
            <a:avLst/>
          </a:prstGeom>
          <a:effectLst>
            <a:outerShdw blurRad="63500" algn="ctr" rotWithShape="0">
              <a:srgbClr val="000000">
                <a:alpha val="95000"/>
              </a:srgbClr>
            </a:outerShdw>
          </a:effectLst>
        </xdr:spPr>
      </xdr:pic>
      <xdr:pic>
        <xdr:nvPicPr>
          <xdr:cNvPr id="15" name="Picture 14">
            <a:extLst>
              <a:ext uri="{FF2B5EF4-FFF2-40B4-BE49-F238E27FC236}">
                <a16:creationId xmlns:a16="http://schemas.microsoft.com/office/drawing/2014/main" id="{A221E80B-97E9-97C9-17A2-A16ACD65FCAF}"/>
              </a:ext>
            </a:extLst>
          </xdr:cNvPr>
          <xdr:cNvPicPr>
            <a:picLocks noChangeAspect="1"/>
          </xdr:cNvPicPr>
        </xdr:nvPicPr>
        <xdr:blipFill>
          <a:blip xmlns:r="http://schemas.openxmlformats.org/officeDocument/2006/relationships" r:embed="rId13"/>
          <a:stretch>
            <a:fillRect/>
          </a:stretch>
        </xdr:blipFill>
        <xdr:spPr>
          <a:xfrm>
            <a:off x="762000" y="74295000"/>
            <a:ext cx="13323809" cy="9857143"/>
          </a:xfrm>
          <a:prstGeom prst="rect">
            <a:avLst/>
          </a:prstGeom>
          <a:effectLst>
            <a:outerShdw blurRad="63500" algn="ctr" rotWithShape="0">
              <a:srgbClr val="000000">
                <a:alpha val="95000"/>
              </a:srgbClr>
            </a:outerShdw>
          </a:effectLst>
        </xdr:spPr>
      </xdr:pic>
      <xdr:pic>
        <xdr:nvPicPr>
          <xdr:cNvPr id="16" name="Picture 15">
            <a:extLst>
              <a:ext uri="{FF2B5EF4-FFF2-40B4-BE49-F238E27FC236}">
                <a16:creationId xmlns:a16="http://schemas.microsoft.com/office/drawing/2014/main" id="{681580FB-AFF1-9C30-D71E-1EF8261EC339}"/>
              </a:ext>
            </a:extLst>
          </xdr:cNvPr>
          <xdr:cNvPicPr>
            <a:picLocks noChangeAspect="1"/>
          </xdr:cNvPicPr>
        </xdr:nvPicPr>
        <xdr:blipFill>
          <a:blip xmlns:r="http://schemas.openxmlformats.org/officeDocument/2006/relationships" r:embed="rId14"/>
          <a:stretch>
            <a:fillRect/>
          </a:stretch>
        </xdr:blipFill>
        <xdr:spPr>
          <a:xfrm>
            <a:off x="14287500" y="66294000"/>
            <a:ext cx="12209524" cy="7923809"/>
          </a:xfrm>
          <a:prstGeom prst="rect">
            <a:avLst/>
          </a:prstGeom>
          <a:effectLst>
            <a:outerShdw blurRad="63500" sx="98000" sy="98000" algn="ctr" rotWithShape="0">
              <a:srgbClr val="000000">
                <a:alpha val="95000"/>
              </a:srgbClr>
            </a:outerShdw>
          </a:effectLst>
        </xdr:spPr>
      </xdr:pic>
      <xdr:pic>
        <xdr:nvPicPr>
          <xdr:cNvPr id="17" name="Picture 16">
            <a:extLst>
              <a:ext uri="{FF2B5EF4-FFF2-40B4-BE49-F238E27FC236}">
                <a16:creationId xmlns:a16="http://schemas.microsoft.com/office/drawing/2014/main" id="{A9BDCFC1-8792-17A3-E25C-20E5EA5871E0}"/>
              </a:ext>
            </a:extLst>
          </xdr:cNvPr>
          <xdr:cNvPicPr>
            <a:picLocks noChangeAspect="1"/>
          </xdr:cNvPicPr>
        </xdr:nvPicPr>
        <xdr:blipFill>
          <a:blip xmlns:r="http://schemas.openxmlformats.org/officeDocument/2006/relationships" r:embed="rId15"/>
          <a:stretch>
            <a:fillRect/>
          </a:stretch>
        </xdr:blipFill>
        <xdr:spPr>
          <a:xfrm>
            <a:off x="14287500" y="74295000"/>
            <a:ext cx="13323809" cy="9876190"/>
          </a:xfrm>
          <a:prstGeom prst="rect">
            <a:avLst/>
          </a:prstGeom>
          <a:effectLst>
            <a:outerShdw blurRad="63500" algn="ctr" rotWithShape="0">
              <a:srgbClr val="000000">
                <a:alpha val="95000"/>
              </a:srgbClr>
            </a:outerShdw>
          </a:effectLst>
        </xdr:spPr>
      </xdr:pic>
    </xdr:grpSp>
    <xdr:clientData/>
  </xdr:twoCellAnchor>
  <xdr:twoCellAnchor>
    <xdr:from>
      <xdr:col>4</xdr:col>
      <xdr:colOff>0</xdr:colOff>
      <xdr:row>446</xdr:row>
      <xdr:rowOff>0</xdr:rowOff>
    </xdr:from>
    <xdr:to>
      <xdr:col>75</xdr:col>
      <xdr:colOff>149038</xdr:colOff>
      <xdr:row>476</xdr:row>
      <xdr:rowOff>104048</xdr:rowOff>
    </xdr:to>
    <xdr:grpSp>
      <xdr:nvGrpSpPr>
        <xdr:cNvPr id="23" name="Group 22">
          <a:extLst>
            <a:ext uri="{FF2B5EF4-FFF2-40B4-BE49-F238E27FC236}">
              <a16:creationId xmlns:a16="http://schemas.microsoft.com/office/drawing/2014/main" id="{BE1124BC-184C-0D9B-6A34-02771704C885}"/>
            </a:ext>
          </a:extLst>
        </xdr:cNvPr>
        <xdr:cNvGrpSpPr/>
      </xdr:nvGrpSpPr>
      <xdr:grpSpPr>
        <a:xfrm>
          <a:off x="762000" y="84963000"/>
          <a:ext cx="13674538" cy="5819048"/>
          <a:chOff x="762000" y="84963000"/>
          <a:chExt cx="13674538" cy="5819048"/>
        </a:xfrm>
      </xdr:grpSpPr>
      <xdr:grpSp>
        <xdr:nvGrpSpPr>
          <xdr:cNvPr id="21" name="Group 20">
            <a:extLst>
              <a:ext uri="{FF2B5EF4-FFF2-40B4-BE49-F238E27FC236}">
                <a16:creationId xmlns:a16="http://schemas.microsoft.com/office/drawing/2014/main" id="{D21CCEC0-0A7F-D672-7CFB-D096DBF0D144}"/>
              </a:ext>
            </a:extLst>
          </xdr:cNvPr>
          <xdr:cNvGrpSpPr/>
        </xdr:nvGrpSpPr>
        <xdr:grpSpPr>
          <a:xfrm>
            <a:off x="762000" y="84963000"/>
            <a:ext cx="13674538" cy="5819048"/>
            <a:chOff x="762000" y="84963000"/>
            <a:chExt cx="13674538" cy="5819048"/>
          </a:xfrm>
        </xdr:grpSpPr>
        <xdr:pic>
          <xdr:nvPicPr>
            <xdr:cNvPr id="19" name="Picture 18">
              <a:extLst>
                <a:ext uri="{FF2B5EF4-FFF2-40B4-BE49-F238E27FC236}">
                  <a16:creationId xmlns:a16="http://schemas.microsoft.com/office/drawing/2014/main" id="{A8707BCE-50FF-7F1F-D272-E0C7A069806D}"/>
                </a:ext>
              </a:extLst>
            </xdr:cNvPr>
            <xdr:cNvPicPr>
              <a:picLocks noChangeAspect="1"/>
            </xdr:cNvPicPr>
          </xdr:nvPicPr>
          <xdr:blipFill>
            <a:blip xmlns:r="http://schemas.openxmlformats.org/officeDocument/2006/relationships" r:embed="rId16"/>
            <a:stretch>
              <a:fillRect/>
            </a:stretch>
          </xdr:blipFill>
          <xdr:spPr>
            <a:xfrm>
              <a:off x="762000" y="84963000"/>
              <a:ext cx="8066667" cy="5819048"/>
            </a:xfrm>
            <a:prstGeom prst="rect">
              <a:avLst/>
            </a:prstGeom>
            <a:effectLst>
              <a:outerShdw blurRad="127000" algn="ctr" rotWithShape="0">
                <a:srgbClr val="FF0000">
                  <a:alpha val="90000"/>
                </a:srgbClr>
              </a:outerShdw>
            </a:effectLst>
          </xdr:spPr>
        </xdr:pic>
        <xdr:pic>
          <xdr:nvPicPr>
            <xdr:cNvPr id="20" name="Picture 19">
              <a:extLst>
                <a:ext uri="{FF2B5EF4-FFF2-40B4-BE49-F238E27FC236}">
                  <a16:creationId xmlns:a16="http://schemas.microsoft.com/office/drawing/2014/main" id="{675E47D8-C29F-D326-56A2-67DF6D8D374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168588" y="85164706"/>
              <a:ext cx="10267950" cy="419100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sp macro="" textlink="">
        <xdr:nvSpPr>
          <xdr:cNvPr id="22" name="Rectangle 21">
            <a:extLst>
              <a:ext uri="{FF2B5EF4-FFF2-40B4-BE49-F238E27FC236}">
                <a16:creationId xmlns:a16="http://schemas.microsoft.com/office/drawing/2014/main" id="{C4554E8B-42EE-4510-A968-51FDC427C368}"/>
              </a:ext>
            </a:extLst>
          </xdr:cNvPr>
          <xdr:cNvSpPr/>
        </xdr:nvSpPr>
        <xdr:spPr>
          <a:xfrm>
            <a:off x="13122088" y="85142294"/>
            <a:ext cx="1299883" cy="4168588"/>
          </a:xfrm>
          <a:prstGeom prst="rect">
            <a:avLst/>
          </a:prstGeom>
          <a:noFill/>
          <a:ln w="635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4</xdr:col>
      <xdr:colOff>0</xdr:colOff>
      <xdr:row>497</xdr:row>
      <xdr:rowOff>0</xdr:rowOff>
    </xdr:from>
    <xdr:to>
      <xdr:col>68</xdr:col>
      <xdr:colOff>17524</xdr:colOff>
      <xdr:row>538</xdr:row>
      <xdr:rowOff>113309</xdr:rowOff>
    </xdr:to>
    <xdr:pic>
      <xdr:nvPicPr>
        <xdr:cNvPr id="24" name="Picture 23">
          <a:extLst>
            <a:ext uri="{FF2B5EF4-FFF2-40B4-BE49-F238E27FC236}">
              <a16:creationId xmlns:a16="http://schemas.microsoft.com/office/drawing/2014/main" id="{ACA7F545-BCEA-3052-54CE-B7DF72DB9BB6}"/>
            </a:ext>
          </a:extLst>
        </xdr:cNvPr>
        <xdr:cNvPicPr>
          <a:picLocks noChangeAspect="1"/>
        </xdr:cNvPicPr>
      </xdr:nvPicPr>
      <xdr:blipFill>
        <a:blip xmlns:r="http://schemas.openxmlformats.org/officeDocument/2006/relationships" r:embed="rId18"/>
        <a:stretch>
          <a:fillRect/>
        </a:stretch>
      </xdr:blipFill>
      <xdr:spPr>
        <a:xfrm>
          <a:off x="762000" y="94678500"/>
          <a:ext cx="12209524" cy="7923809"/>
        </a:xfrm>
        <a:prstGeom prst="rect">
          <a:avLst/>
        </a:prstGeom>
        <a:effectLst>
          <a:outerShdw blurRad="63500" algn="ctr" rotWithShape="0">
            <a:srgbClr val="000000">
              <a:alpha val="95000"/>
            </a:srgbClr>
          </a:outerShdw>
        </a:effectLst>
      </xdr:spPr>
    </xdr:pic>
    <xdr:clientData/>
  </xdr:twoCellAnchor>
  <xdr:twoCellAnchor editAs="oneCell">
    <xdr:from>
      <xdr:col>69</xdr:col>
      <xdr:colOff>0</xdr:colOff>
      <xdr:row>497</xdr:row>
      <xdr:rowOff>0</xdr:rowOff>
    </xdr:from>
    <xdr:to>
      <xdr:col>133</xdr:col>
      <xdr:colOff>17524</xdr:colOff>
      <xdr:row>538</xdr:row>
      <xdr:rowOff>113309</xdr:rowOff>
    </xdr:to>
    <xdr:pic>
      <xdr:nvPicPr>
        <xdr:cNvPr id="25" name="Picture 24">
          <a:extLst>
            <a:ext uri="{FF2B5EF4-FFF2-40B4-BE49-F238E27FC236}">
              <a16:creationId xmlns:a16="http://schemas.microsoft.com/office/drawing/2014/main" id="{8DFEC7B6-E4E5-61AC-2038-96BBAFCD6E5D}"/>
            </a:ext>
          </a:extLst>
        </xdr:cNvPr>
        <xdr:cNvPicPr>
          <a:picLocks noChangeAspect="1"/>
        </xdr:cNvPicPr>
      </xdr:nvPicPr>
      <xdr:blipFill>
        <a:blip xmlns:r="http://schemas.openxmlformats.org/officeDocument/2006/relationships" r:embed="rId19"/>
        <a:stretch>
          <a:fillRect/>
        </a:stretch>
      </xdr:blipFill>
      <xdr:spPr>
        <a:xfrm>
          <a:off x="13144500" y="94678500"/>
          <a:ext cx="12209524" cy="7923809"/>
        </a:xfrm>
        <a:prstGeom prst="rect">
          <a:avLst/>
        </a:prstGeom>
        <a:effectLst>
          <a:outerShdw blurRad="63500" algn="ctr" rotWithShape="0">
            <a:srgbClr val="000000">
              <a:alpha val="95000"/>
            </a:srgbClr>
          </a:outerShdw>
        </a:effectLst>
      </xdr:spPr>
    </xdr:pic>
    <xdr:clientData/>
  </xdr:twoCellAnchor>
  <xdr:twoCellAnchor>
    <xdr:from>
      <xdr:col>4</xdr:col>
      <xdr:colOff>0</xdr:colOff>
      <xdr:row>542</xdr:row>
      <xdr:rowOff>0</xdr:rowOff>
    </xdr:from>
    <xdr:to>
      <xdr:col>94</xdr:col>
      <xdr:colOff>2869</xdr:colOff>
      <xdr:row>613</xdr:row>
      <xdr:rowOff>122119</xdr:rowOff>
    </xdr:to>
    <xdr:grpSp>
      <xdr:nvGrpSpPr>
        <xdr:cNvPr id="34" name="Group 33">
          <a:extLst>
            <a:ext uri="{FF2B5EF4-FFF2-40B4-BE49-F238E27FC236}">
              <a16:creationId xmlns:a16="http://schemas.microsoft.com/office/drawing/2014/main" id="{764C1CD2-DD10-E4F9-7576-4467AAE8C4A4}"/>
            </a:ext>
          </a:extLst>
        </xdr:cNvPr>
        <xdr:cNvGrpSpPr/>
      </xdr:nvGrpSpPr>
      <xdr:grpSpPr>
        <a:xfrm>
          <a:off x="762000" y="103251000"/>
          <a:ext cx="17147869" cy="13647619"/>
          <a:chOff x="762000" y="103251000"/>
          <a:chExt cx="17147869" cy="13647619"/>
        </a:xfrm>
      </xdr:grpSpPr>
      <xdr:pic>
        <xdr:nvPicPr>
          <xdr:cNvPr id="26" name="Picture 25">
            <a:extLst>
              <a:ext uri="{FF2B5EF4-FFF2-40B4-BE49-F238E27FC236}">
                <a16:creationId xmlns:a16="http://schemas.microsoft.com/office/drawing/2014/main" id="{DE2BC48E-DF51-4DDB-888D-1D2E5A4A8B24}"/>
              </a:ext>
            </a:extLst>
          </xdr:cNvPr>
          <xdr:cNvPicPr>
            <a:picLocks noChangeAspect="1"/>
          </xdr:cNvPicPr>
        </xdr:nvPicPr>
        <xdr:blipFill>
          <a:blip xmlns:r="http://schemas.openxmlformats.org/officeDocument/2006/relationships" r:embed="rId20"/>
          <a:stretch>
            <a:fillRect/>
          </a:stretch>
        </xdr:blipFill>
        <xdr:spPr>
          <a:xfrm>
            <a:off x="762000" y="103251000"/>
            <a:ext cx="8057143" cy="13647619"/>
          </a:xfrm>
          <a:prstGeom prst="rect">
            <a:avLst/>
          </a:prstGeom>
          <a:effectLst>
            <a:outerShdw blurRad="127000" algn="ctr" rotWithShape="0">
              <a:srgbClr val="FF0000">
                <a:alpha val="90000"/>
              </a:srgbClr>
            </a:outerShdw>
          </a:effectLst>
        </xdr:spPr>
      </xdr:pic>
      <xdr:pic>
        <xdr:nvPicPr>
          <xdr:cNvPr id="33" name="Picture 32">
            <a:extLst>
              <a:ext uri="{FF2B5EF4-FFF2-40B4-BE49-F238E27FC236}">
                <a16:creationId xmlns:a16="http://schemas.microsoft.com/office/drawing/2014/main" id="{7D33E3A5-AF84-4A2D-892F-0369159C2B2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953500" y="113538000"/>
            <a:ext cx="8956369" cy="3190844"/>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twoCellAnchor>
    <xdr:from>
      <xdr:col>30</xdr:col>
      <xdr:colOff>0</xdr:colOff>
      <xdr:row>634</xdr:row>
      <xdr:rowOff>0</xdr:rowOff>
    </xdr:from>
    <xdr:to>
      <xdr:col>77</xdr:col>
      <xdr:colOff>2869</xdr:colOff>
      <xdr:row>650</xdr:row>
      <xdr:rowOff>142844</xdr:rowOff>
    </xdr:to>
    <xdr:pic>
      <xdr:nvPicPr>
        <xdr:cNvPr id="35" name="Picture 34">
          <a:extLst>
            <a:ext uri="{FF2B5EF4-FFF2-40B4-BE49-F238E27FC236}">
              <a16:creationId xmlns:a16="http://schemas.microsoft.com/office/drawing/2014/main" id="{7B51501F-2522-4DFE-B520-0C3F292309EF}"/>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715000" y="120777000"/>
          <a:ext cx="8956369" cy="3190844"/>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108856</xdr:colOff>
      <xdr:row>10</xdr:row>
      <xdr:rowOff>148222</xdr:rowOff>
    </xdr:from>
    <xdr:to>
      <xdr:col>38</xdr:col>
      <xdr:colOff>33941</xdr:colOff>
      <xdr:row>27</xdr:row>
      <xdr:rowOff>185075</xdr:rowOff>
    </xdr:to>
    <xdr:sp macro="" textlink="">
      <xdr:nvSpPr>
        <xdr:cNvPr id="2" name="Rectangle 1">
          <a:extLst>
            <a:ext uri="{FF2B5EF4-FFF2-40B4-BE49-F238E27FC236}">
              <a16:creationId xmlns:a16="http://schemas.microsoft.com/office/drawing/2014/main" id="{7765F03A-5BA9-46E6-A765-5A7D10617A37}"/>
            </a:ext>
          </a:extLst>
        </xdr:cNvPr>
        <xdr:cNvSpPr/>
      </xdr:nvSpPr>
      <xdr:spPr>
        <a:xfrm rot="18900000">
          <a:off x="108856" y="2053222"/>
          <a:ext cx="7164085" cy="3275353"/>
        </a:xfrm>
        <a:prstGeom prst="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9600" b="1">
              <a:ln>
                <a:solidFill>
                  <a:srgbClr val="FF0000">
                    <a:alpha val="23000"/>
                  </a:srgbClr>
                </a:solidFill>
              </a:ln>
              <a:solidFill>
                <a:srgbClr val="FF0000">
                  <a:alpha val="12000"/>
                </a:srgbClr>
              </a:solidFill>
              <a:effectLst>
                <a:outerShdw blurRad="190500" algn="ctr" rotWithShape="0">
                  <a:srgbClr val="000000">
                    <a:alpha val="90000"/>
                  </a:srgbClr>
                </a:outerShdw>
              </a:effectLst>
              <a:latin typeface="Verdana" panose="020B0604030504040204" pitchFamily="34" charset="0"/>
              <a:ea typeface="Verdana" panose="020B0604030504040204" pitchFamily="34" charset="0"/>
            </a:rPr>
            <a:t>FULL-DAY</a:t>
          </a:r>
          <a:br>
            <a:rPr lang="en-US" sz="9600" b="1">
              <a:ln>
                <a:solidFill>
                  <a:srgbClr val="FF0000">
                    <a:alpha val="23000"/>
                  </a:srgbClr>
                </a:solidFill>
              </a:ln>
              <a:solidFill>
                <a:srgbClr val="FF0000">
                  <a:alpha val="12000"/>
                </a:srgbClr>
              </a:solidFill>
              <a:effectLst>
                <a:outerShdw blurRad="190500" algn="ctr" rotWithShape="0">
                  <a:srgbClr val="000000">
                    <a:alpha val="90000"/>
                  </a:srgbClr>
                </a:outerShdw>
              </a:effectLst>
              <a:latin typeface="Verdana" panose="020B0604030504040204" pitchFamily="34" charset="0"/>
              <a:ea typeface="Verdana" panose="020B0604030504040204" pitchFamily="34" charset="0"/>
            </a:rPr>
          </a:br>
          <a:r>
            <a:rPr lang="en-US" sz="9600" b="1">
              <a:ln>
                <a:solidFill>
                  <a:srgbClr val="FF0000">
                    <a:alpha val="23000"/>
                  </a:srgbClr>
                </a:solidFill>
              </a:ln>
              <a:solidFill>
                <a:srgbClr val="FF0000">
                  <a:alpha val="12000"/>
                </a:srgbClr>
              </a:solidFill>
              <a:effectLst>
                <a:outerShdw blurRad="190500" algn="ctr" rotWithShape="0">
                  <a:srgbClr val="000000">
                    <a:alpha val="90000"/>
                  </a:srgbClr>
                </a:outerShdw>
              </a:effectLst>
              <a:latin typeface="Verdana" panose="020B0604030504040204" pitchFamily="34" charset="0"/>
              <a:ea typeface="Verdana" panose="020B0604030504040204" pitchFamily="34" charset="0"/>
            </a:rPr>
            <a:t>LEAVE</a:t>
          </a:r>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4</xdr:col>
      <xdr:colOff>0</xdr:colOff>
      <xdr:row>11</xdr:row>
      <xdr:rowOff>0</xdr:rowOff>
    </xdr:from>
    <xdr:ext cx="6866667" cy="4866667"/>
    <xdr:pic>
      <xdr:nvPicPr>
        <xdr:cNvPr id="2" name="Picture 1">
          <a:extLst>
            <a:ext uri="{FF2B5EF4-FFF2-40B4-BE49-F238E27FC236}">
              <a16:creationId xmlns:a16="http://schemas.microsoft.com/office/drawing/2014/main" id="{26D98908-F51C-451C-ACA8-2C1FD168A292}"/>
            </a:ext>
          </a:extLst>
        </xdr:cNvPr>
        <xdr:cNvPicPr>
          <a:picLocks noChangeAspect="1"/>
        </xdr:cNvPicPr>
      </xdr:nvPicPr>
      <xdr:blipFill>
        <a:blip xmlns:r="http://schemas.openxmlformats.org/officeDocument/2006/relationships" r:embed="rId1"/>
        <a:stretch>
          <a:fillRect/>
        </a:stretch>
      </xdr:blipFill>
      <xdr:spPr>
        <a:xfrm>
          <a:off x="762000" y="1722120000"/>
          <a:ext cx="6866667" cy="4866667"/>
        </a:xfrm>
        <a:prstGeom prst="rect">
          <a:avLst/>
        </a:prstGeom>
        <a:effectLst>
          <a:outerShdw blurRad="63500" algn="ctr" rotWithShape="0">
            <a:srgbClr val="000000">
              <a:alpha val="95000"/>
            </a:srgbClr>
          </a:outerShdw>
        </a:effectLst>
      </xdr:spPr>
    </xdr:pic>
    <xdr:clientData/>
  </xdr:oneCellAnchor>
  <xdr:oneCellAnchor>
    <xdr:from>
      <xdr:col>4</xdr:col>
      <xdr:colOff>0</xdr:colOff>
      <xdr:row>42</xdr:row>
      <xdr:rowOff>0</xdr:rowOff>
    </xdr:from>
    <xdr:ext cx="8038095" cy="1828571"/>
    <xdr:pic>
      <xdr:nvPicPr>
        <xdr:cNvPr id="3" name="Picture 2">
          <a:extLst>
            <a:ext uri="{FF2B5EF4-FFF2-40B4-BE49-F238E27FC236}">
              <a16:creationId xmlns:a16="http://schemas.microsoft.com/office/drawing/2014/main" id="{333D46D3-7896-43A3-941B-053558DC8797}"/>
            </a:ext>
          </a:extLst>
        </xdr:cNvPr>
        <xdr:cNvPicPr>
          <a:picLocks noChangeAspect="1"/>
        </xdr:cNvPicPr>
      </xdr:nvPicPr>
      <xdr:blipFill>
        <a:blip xmlns:r="http://schemas.openxmlformats.org/officeDocument/2006/relationships" r:embed="rId2"/>
        <a:stretch>
          <a:fillRect/>
        </a:stretch>
      </xdr:blipFill>
      <xdr:spPr>
        <a:xfrm>
          <a:off x="762000" y="1728025500"/>
          <a:ext cx="8038095" cy="1828571"/>
        </a:xfrm>
        <a:prstGeom prst="rect">
          <a:avLst/>
        </a:prstGeom>
        <a:effectLst>
          <a:outerShdw blurRad="127000" algn="ctr" rotWithShape="0">
            <a:srgbClr val="FF0000">
              <a:alpha val="90000"/>
            </a:srgbClr>
          </a:outerShdw>
        </a:effectLst>
      </xdr:spPr>
    </xdr:pic>
    <xdr:clientData/>
  </xdr:oneCellAnchor>
  <xdr:oneCellAnchor>
    <xdr:from>
      <xdr:col>4</xdr:col>
      <xdr:colOff>0</xdr:colOff>
      <xdr:row>55</xdr:row>
      <xdr:rowOff>0</xdr:rowOff>
    </xdr:from>
    <xdr:ext cx="8057143" cy="3209524"/>
    <xdr:pic>
      <xdr:nvPicPr>
        <xdr:cNvPr id="4" name="Picture 3">
          <a:extLst>
            <a:ext uri="{FF2B5EF4-FFF2-40B4-BE49-F238E27FC236}">
              <a16:creationId xmlns:a16="http://schemas.microsoft.com/office/drawing/2014/main" id="{0533230C-23E6-406B-A6FD-7B0D44AAD518}"/>
            </a:ext>
          </a:extLst>
        </xdr:cNvPr>
        <xdr:cNvPicPr>
          <a:picLocks noChangeAspect="1"/>
        </xdr:cNvPicPr>
      </xdr:nvPicPr>
      <xdr:blipFill>
        <a:blip xmlns:r="http://schemas.openxmlformats.org/officeDocument/2006/relationships" r:embed="rId3"/>
        <a:stretch>
          <a:fillRect/>
        </a:stretch>
      </xdr:blipFill>
      <xdr:spPr>
        <a:xfrm>
          <a:off x="762000" y="1730502000"/>
          <a:ext cx="8057143" cy="3209524"/>
        </a:xfrm>
        <a:prstGeom prst="rect">
          <a:avLst/>
        </a:prstGeom>
        <a:effectLst>
          <a:outerShdw blurRad="63500" algn="ctr" rotWithShape="0">
            <a:srgbClr val="000000">
              <a:alpha val="95000"/>
            </a:srgbClr>
          </a:outerShdw>
        </a:effectLst>
      </xdr:spPr>
    </xdr:pic>
    <xdr:clientData/>
  </xdr:oneCellAnchor>
  <xdr:twoCellAnchor>
    <xdr:from>
      <xdr:col>4</xdr:col>
      <xdr:colOff>0</xdr:colOff>
      <xdr:row>76</xdr:row>
      <xdr:rowOff>0</xdr:rowOff>
    </xdr:from>
    <xdr:to>
      <xdr:col>76</xdr:col>
      <xdr:colOff>8297</xdr:colOff>
      <xdr:row>342</xdr:row>
      <xdr:rowOff>170524</xdr:rowOff>
    </xdr:to>
    <xdr:grpSp>
      <xdr:nvGrpSpPr>
        <xdr:cNvPr id="5" name="Group 4">
          <a:extLst>
            <a:ext uri="{FF2B5EF4-FFF2-40B4-BE49-F238E27FC236}">
              <a16:creationId xmlns:a16="http://schemas.microsoft.com/office/drawing/2014/main" id="{71DFCF71-4296-4E04-BC4A-C846C06F4527}"/>
            </a:ext>
          </a:extLst>
        </xdr:cNvPr>
        <xdr:cNvGrpSpPr/>
      </xdr:nvGrpSpPr>
      <xdr:grpSpPr>
        <a:xfrm>
          <a:off x="762000" y="14478000"/>
          <a:ext cx="13724297" cy="50843524"/>
          <a:chOff x="762000" y="195643500"/>
          <a:chExt cx="13724297" cy="50843524"/>
        </a:xfrm>
      </xdr:grpSpPr>
      <xdr:pic>
        <xdr:nvPicPr>
          <xdr:cNvPr id="6" name="Picture 5">
            <a:extLst>
              <a:ext uri="{FF2B5EF4-FFF2-40B4-BE49-F238E27FC236}">
                <a16:creationId xmlns:a16="http://schemas.microsoft.com/office/drawing/2014/main" id="{53FF3080-F09E-F9D5-3FD3-8700301B6B5A}"/>
              </a:ext>
            </a:extLst>
          </xdr:cNvPr>
          <xdr:cNvPicPr>
            <a:picLocks noChangeAspect="1"/>
          </xdr:cNvPicPr>
        </xdr:nvPicPr>
        <xdr:blipFill>
          <a:blip xmlns:r="http://schemas.openxmlformats.org/officeDocument/2006/relationships" r:embed="rId4"/>
          <a:stretch>
            <a:fillRect/>
          </a:stretch>
        </xdr:blipFill>
        <xdr:spPr>
          <a:xfrm>
            <a:off x="762000" y="195643500"/>
            <a:ext cx="8057143" cy="17019047"/>
          </a:xfrm>
          <a:prstGeom prst="rect">
            <a:avLst/>
          </a:prstGeom>
          <a:effectLst>
            <a:outerShdw blurRad="127000" algn="ctr" rotWithShape="0">
              <a:srgbClr val="0000FF">
                <a:alpha val="90000"/>
              </a:srgbClr>
            </a:outerShdw>
          </a:effectLst>
        </xdr:spPr>
      </xdr:pic>
      <xdr:grpSp>
        <xdr:nvGrpSpPr>
          <xdr:cNvPr id="7" name="Group 6">
            <a:extLst>
              <a:ext uri="{FF2B5EF4-FFF2-40B4-BE49-F238E27FC236}">
                <a16:creationId xmlns:a16="http://schemas.microsoft.com/office/drawing/2014/main" id="{988AA464-1312-75A4-A56A-49AD3ADEABB8}"/>
              </a:ext>
            </a:extLst>
          </xdr:cNvPr>
          <xdr:cNvGrpSpPr/>
        </xdr:nvGrpSpPr>
        <xdr:grpSpPr>
          <a:xfrm>
            <a:off x="762000" y="213169500"/>
            <a:ext cx="13724297" cy="33317524"/>
            <a:chOff x="762000" y="213169500"/>
            <a:chExt cx="13724297" cy="33317524"/>
          </a:xfrm>
        </xdr:grpSpPr>
        <xdr:pic>
          <xdr:nvPicPr>
            <xdr:cNvPr id="8" name="Picture 7">
              <a:extLst>
                <a:ext uri="{FF2B5EF4-FFF2-40B4-BE49-F238E27FC236}">
                  <a16:creationId xmlns:a16="http://schemas.microsoft.com/office/drawing/2014/main" id="{D9EC4266-B15F-C69E-F5DD-7552606EC5B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62000" y="213169500"/>
              <a:ext cx="13693045" cy="6358795"/>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9" name="Picture 8">
              <a:extLst>
                <a:ext uri="{FF2B5EF4-FFF2-40B4-BE49-F238E27FC236}">
                  <a16:creationId xmlns:a16="http://schemas.microsoft.com/office/drawing/2014/main" id="{ECD4ED3A-0998-3497-6B12-A99F81ACC21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62000" y="219646500"/>
              <a:ext cx="13693045" cy="6358795"/>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10" name="Picture 9">
              <a:extLst>
                <a:ext uri="{FF2B5EF4-FFF2-40B4-BE49-F238E27FC236}">
                  <a16:creationId xmlns:a16="http://schemas.microsoft.com/office/drawing/2014/main" id="{84C88F87-9799-5F43-071E-0651E53274E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62000" y="226504501"/>
              <a:ext cx="13724297" cy="5912231"/>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11" name="Picture 10">
              <a:extLst>
                <a:ext uri="{FF2B5EF4-FFF2-40B4-BE49-F238E27FC236}">
                  <a16:creationId xmlns:a16="http://schemas.microsoft.com/office/drawing/2014/main" id="{134BC1DA-48CE-F660-B1BD-76AB7325CFC3}"/>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62000" y="232600501"/>
              <a:ext cx="13724297" cy="5912231"/>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12" name="Picture 11">
              <a:extLst>
                <a:ext uri="{FF2B5EF4-FFF2-40B4-BE49-F238E27FC236}">
                  <a16:creationId xmlns:a16="http://schemas.microsoft.com/office/drawing/2014/main" id="{A29C1CAE-7A94-B395-7496-9639CB5E5D7C}"/>
                </a:ext>
              </a:extLst>
            </xdr:cNvPr>
            <xdr:cNvPicPr>
              <a:picLocks noChangeAspect="1"/>
            </xdr:cNvPicPr>
          </xdr:nvPicPr>
          <xdr:blipFill>
            <a:blip xmlns:r="http://schemas.openxmlformats.org/officeDocument/2006/relationships" r:embed="rId7"/>
            <a:stretch>
              <a:fillRect/>
            </a:stretch>
          </xdr:blipFill>
          <xdr:spPr>
            <a:xfrm>
              <a:off x="762000" y="239077500"/>
              <a:ext cx="9152381" cy="7409524"/>
            </a:xfrm>
            <a:prstGeom prst="rect">
              <a:avLst/>
            </a:prstGeom>
            <a:effectLst>
              <a:outerShdw blurRad="63500" dir="600000" algn="ctr" rotWithShape="0">
                <a:srgbClr val="000000">
                  <a:alpha val="95000"/>
                </a:srgbClr>
              </a:outerShdw>
            </a:effectLst>
          </xdr:spPr>
        </xdr:pic>
      </xdr:grpSp>
    </xdr:grpSp>
    <xdr:clientData/>
  </xdr:twoCellAnchor>
  <xdr:oneCellAnchor>
    <xdr:from>
      <xdr:col>4</xdr:col>
      <xdr:colOff>0</xdr:colOff>
      <xdr:row>347</xdr:row>
      <xdr:rowOff>0</xdr:rowOff>
    </xdr:from>
    <xdr:ext cx="8076190" cy="1552381"/>
    <xdr:pic>
      <xdr:nvPicPr>
        <xdr:cNvPr id="13" name="Picture 12">
          <a:extLst>
            <a:ext uri="{FF2B5EF4-FFF2-40B4-BE49-F238E27FC236}">
              <a16:creationId xmlns:a16="http://schemas.microsoft.com/office/drawing/2014/main" id="{8C3BA81A-FDDF-4B02-8ABC-6AAC2D6EAE94}"/>
            </a:ext>
          </a:extLst>
        </xdr:cNvPr>
        <xdr:cNvPicPr>
          <a:picLocks noChangeAspect="1"/>
        </xdr:cNvPicPr>
      </xdr:nvPicPr>
      <xdr:blipFill>
        <a:blip xmlns:r="http://schemas.openxmlformats.org/officeDocument/2006/relationships" r:embed="rId8"/>
        <a:stretch>
          <a:fillRect/>
        </a:stretch>
      </xdr:blipFill>
      <xdr:spPr>
        <a:xfrm>
          <a:off x="762000" y="1786128000"/>
          <a:ext cx="8076190" cy="1552381"/>
        </a:xfrm>
        <a:prstGeom prst="rect">
          <a:avLst/>
        </a:prstGeom>
        <a:effectLst>
          <a:outerShdw blurRad="127000" algn="ctr" rotWithShape="0">
            <a:srgbClr val="0000FF">
              <a:alpha val="90000"/>
            </a:srgbClr>
          </a:outerShdw>
        </a:effectLst>
      </xdr:spPr>
    </xdr:pic>
    <xdr:clientData/>
  </xdr:oneCellAnchor>
  <xdr:oneCellAnchor>
    <xdr:from>
      <xdr:col>4</xdr:col>
      <xdr:colOff>0</xdr:colOff>
      <xdr:row>545</xdr:row>
      <xdr:rowOff>0</xdr:rowOff>
    </xdr:from>
    <xdr:ext cx="12209524" cy="7923809"/>
    <xdr:pic>
      <xdr:nvPicPr>
        <xdr:cNvPr id="14" name="Picture 13">
          <a:extLst>
            <a:ext uri="{FF2B5EF4-FFF2-40B4-BE49-F238E27FC236}">
              <a16:creationId xmlns:a16="http://schemas.microsoft.com/office/drawing/2014/main" id="{C3309E06-E8C4-4ADD-872F-107ACE6BB9FC}"/>
            </a:ext>
          </a:extLst>
        </xdr:cNvPr>
        <xdr:cNvPicPr>
          <a:picLocks noChangeAspect="1"/>
        </xdr:cNvPicPr>
      </xdr:nvPicPr>
      <xdr:blipFill>
        <a:blip xmlns:r="http://schemas.openxmlformats.org/officeDocument/2006/relationships" r:embed="rId9"/>
        <a:stretch>
          <a:fillRect/>
        </a:stretch>
      </xdr:blipFill>
      <xdr:spPr>
        <a:xfrm>
          <a:off x="762000" y="1856422500"/>
          <a:ext cx="12209524" cy="7923809"/>
        </a:xfrm>
        <a:prstGeom prst="rect">
          <a:avLst/>
        </a:prstGeom>
        <a:effectLst>
          <a:outerShdw blurRad="63500" algn="ctr" rotWithShape="0">
            <a:srgbClr val="000000">
              <a:alpha val="95000"/>
            </a:srgbClr>
          </a:outerShdw>
        </a:effectLst>
      </xdr:spPr>
    </xdr:pic>
    <xdr:clientData/>
  </xdr:oneCellAnchor>
  <xdr:oneCellAnchor>
    <xdr:from>
      <xdr:col>69</xdr:col>
      <xdr:colOff>0</xdr:colOff>
      <xdr:row>545</xdr:row>
      <xdr:rowOff>0</xdr:rowOff>
    </xdr:from>
    <xdr:ext cx="12209524" cy="7923809"/>
    <xdr:pic>
      <xdr:nvPicPr>
        <xdr:cNvPr id="15" name="Picture 14">
          <a:extLst>
            <a:ext uri="{FF2B5EF4-FFF2-40B4-BE49-F238E27FC236}">
              <a16:creationId xmlns:a16="http://schemas.microsoft.com/office/drawing/2014/main" id="{FAFFB542-FFDD-4699-875A-731ED51C4980}"/>
            </a:ext>
          </a:extLst>
        </xdr:cNvPr>
        <xdr:cNvPicPr>
          <a:picLocks noChangeAspect="1"/>
        </xdr:cNvPicPr>
      </xdr:nvPicPr>
      <xdr:blipFill>
        <a:blip xmlns:r="http://schemas.openxmlformats.org/officeDocument/2006/relationships" r:embed="rId10"/>
        <a:stretch>
          <a:fillRect/>
        </a:stretch>
      </xdr:blipFill>
      <xdr:spPr>
        <a:xfrm>
          <a:off x="13144500" y="18564225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638</xdr:row>
      <xdr:rowOff>0</xdr:rowOff>
    </xdr:from>
    <xdr:ext cx="7933333" cy="1819048"/>
    <xdr:pic>
      <xdr:nvPicPr>
        <xdr:cNvPr id="16" name="Picture 15">
          <a:extLst>
            <a:ext uri="{FF2B5EF4-FFF2-40B4-BE49-F238E27FC236}">
              <a16:creationId xmlns:a16="http://schemas.microsoft.com/office/drawing/2014/main" id="{F87F91BB-8ACF-4ED2-8434-C0B62FF35A98}"/>
            </a:ext>
          </a:extLst>
        </xdr:cNvPr>
        <xdr:cNvPicPr>
          <a:picLocks noChangeAspect="1"/>
        </xdr:cNvPicPr>
      </xdr:nvPicPr>
      <xdr:blipFill>
        <a:blip xmlns:r="http://schemas.openxmlformats.org/officeDocument/2006/relationships" r:embed="rId11"/>
        <a:stretch>
          <a:fillRect/>
        </a:stretch>
      </xdr:blipFill>
      <xdr:spPr>
        <a:xfrm>
          <a:off x="762000" y="1874139000"/>
          <a:ext cx="7933333" cy="1819048"/>
        </a:xfrm>
        <a:prstGeom prst="rect">
          <a:avLst/>
        </a:prstGeom>
        <a:effectLst>
          <a:outerShdw blurRad="127000" algn="ctr" rotWithShape="0">
            <a:srgbClr val="0000FF">
              <a:alpha val="90000"/>
            </a:srgbClr>
          </a:outerShdw>
        </a:effectLst>
      </xdr:spPr>
    </xdr:pic>
    <xdr:clientData/>
  </xdr:oneCellAnchor>
  <xdr:oneCellAnchor>
    <xdr:from>
      <xdr:col>4</xdr:col>
      <xdr:colOff>0</xdr:colOff>
      <xdr:row>691</xdr:row>
      <xdr:rowOff>0</xdr:rowOff>
    </xdr:from>
    <xdr:ext cx="8076190" cy="3580952"/>
    <xdr:pic>
      <xdr:nvPicPr>
        <xdr:cNvPr id="17" name="Picture 16">
          <a:extLst>
            <a:ext uri="{FF2B5EF4-FFF2-40B4-BE49-F238E27FC236}">
              <a16:creationId xmlns:a16="http://schemas.microsoft.com/office/drawing/2014/main" id="{7BAE878F-1EB8-425A-9CC1-BFF460DB3880}"/>
            </a:ext>
          </a:extLst>
        </xdr:cNvPr>
        <xdr:cNvPicPr>
          <a:picLocks noChangeAspect="1"/>
        </xdr:cNvPicPr>
      </xdr:nvPicPr>
      <xdr:blipFill>
        <a:blip xmlns:r="http://schemas.openxmlformats.org/officeDocument/2006/relationships" r:embed="rId12"/>
        <a:stretch>
          <a:fillRect/>
        </a:stretch>
      </xdr:blipFill>
      <xdr:spPr>
        <a:xfrm>
          <a:off x="762000" y="1764601500"/>
          <a:ext cx="8076190" cy="35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745</xdr:row>
      <xdr:rowOff>0</xdr:rowOff>
    </xdr:from>
    <xdr:ext cx="6009524" cy="2142857"/>
    <xdr:pic>
      <xdr:nvPicPr>
        <xdr:cNvPr id="18" name="Picture 17">
          <a:extLst>
            <a:ext uri="{FF2B5EF4-FFF2-40B4-BE49-F238E27FC236}">
              <a16:creationId xmlns:a16="http://schemas.microsoft.com/office/drawing/2014/main" id="{6B49D063-64B2-4811-B3E4-CAAA395FC524}"/>
            </a:ext>
          </a:extLst>
        </xdr:cNvPr>
        <xdr:cNvPicPr>
          <a:picLocks noChangeAspect="1"/>
        </xdr:cNvPicPr>
      </xdr:nvPicPr>
      <xdr:blipFill>
        <a:blip xmlns:r="http://schemas.openxmlformats.org/officeDocument/2006/relationships" r:embed="rId13"/>
        <a:stretch>
          <a:fillRect/>
        </a:stretch>
      </xdr:blipFill>
      <xdr:spPr>
        <a:xfrm>
          <a:off x="762000" y="1769173500"/>
          <a:ext cx="6009524" cy="21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760</xdr:row>
      <xdr:rowOff>0</xdr:rowOff>
    </xdr:from>
    <xdr:ext cx="8066667" cy="5685714"/>
    <xdr:pic>
      <xdr:nvPicPr>
        <xdr:cNvPr id="19" name="Picture 18">
          <a:extLst>
            <a:ext uri="{FF2B5EF4-FFF2-40B4-BE49-F238E27FC236}">
              <a16:creationId xmlns:a16="http://schemas.microsoft.com/office/drawing/2014/main" id="{B048E81D-A4B0-4006-9FE6-F5D3D4D3A6F5}"/>
            </a:ext>
          </a:extLst>
        </xdr:cNvPr>
        <xdr:cNvPicPr>
          <a:picLocks noChangeAspect="1"/>
        </xdr:cNvPicPr>
      </xdr:nvPicPr>
      <xdr:blipFill>
        <a:blip xmlns:r="http://schemas.openxmlformats.org/officeDocument/2006/relationships" r:embed="rId14"/>
        <a:stretch>
          <a:fillRect/>
        </a:stretch>
      </xdr:blipFill>
      <xdr:spPr>
        <a:xfrm>
          <a:off x="762000" y="1772031000"/>
          <a:ext cx="8066667" cy="56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793</xdr:row>
      <xdr:rowOff>0</xdr:rowOff>
    </xdr:from>
    <xdr:ext cx="8047619" cy="4133333"/>
    <xdr:pic>
      <xdr:nvPicPr>
        <xdr:cNvPr id="20" name="Picture 19">
          <a:extLst>
            <a:ext uri="{FF2B5EF4-FFF2-40B4-BE49-F238E27FC236}">
              <a16:creationId xmlns:a16="http://schemas.microsoft.com/office/drawing/2014/main" id="{7C74A171-23FA-43DE-8A90-3B2CA369F114}"/>
            </a:ext>
          </a:extLst>
        </xdr:cNvPr>
        <xdr:cNvPicPr>
          <a:picLocks noChangeAspect="1"/>
        </xdr:cNvPicPr>
      </xdr:nvPicPr>
      <xdr:blipFill>
        <a:blip xmlns:r="http://schemas.openxmlformats.org/officeDocument/2006/relationships" r:embed="rId15"/>
        <a:stretch>
          <a:fillRect/>
        </a:stretch>
      </xdr:blipFill>
      <xdr:spPr>
        <a:xfrm>
          <a:off x="762000" y="1778317500"/>
          <a:ext cx="8047619" cy="4133333"/>
        </a:xfrm>
        <a:prstGeom prst="rect">
          <a:avLst/>
        </a:prstGeom>
        <a:effectLst>
          <a:outerShdw blurRad="63500" algn="ctr" rotWithShape="0">
            <a:srgbClr val="000000">
              <a:alpha val="95000"/>
            </a:srgbClr>
          </a:outerShdw>
        </a:effectLst>
      </xdr:spPr>
    </xdr:pic>
    <xdr:clientData/>
  </xdr:oneCellAnchor>
  <xdr:twoCellAnchor>
    <xdr:from>
      <xdr:col>4</xdr:col>
      <xdr:colOff>0</xdr:colOff>
      <xdr:row>944</xdr:row>
      <xdr:rowOff>0</xdr:rowOff>
    </xdr:from>
    <xdr:to>
      <xdr:col>101</xdr:col>
      <xdr:colOff>0</xdr:colOff>
      <xdr:row>979</xdr:row>
      <xdr:rowOff>180119</xdr:rowOff>
    </xdr:to>
    <xdr:grpSp>
      <xdr:nvGrpSpPr>
        <xdr:cNvPr id="21" name="Group 20">
          <a:extLst>
            <a:ext uri="{FF2B5EF4-FFF2-40B4-BE49-F238E27FC236}">
              <a16:creationId xmlns:a16="http://schemas.microsoft.com/office/drawing/2014/main" id="{DD6AEFEE-31FD-44A8-A216-2344A212E2EF}"/>
            </a:ext>
          </a:extLst>
        </xdr:cNvPr>
        <xdr:cNvGrpSpPr/>
      </xdr:nvGrpSpPr>
      <xdr:grpSpPr>
        <a:xfrm>
          <a:off x="762000" y="179820794"/>
          <a:ext cx="18478500" cy="6847619"/>
          <a:chOff x="762000" y="198691500"/>
          <a:chExt cx="18478500" cy="6847619"/>
        </a:xfrm>
      </xdr:grpSpPr>
      <xdr:pic>
        <xdr:nvPicPr>
          <xdr:cNvPr id="22" name="Picture 21">
            <a:extLst>
              <a:ext uri="{FF2B5EF4-FFF2-40B4-BE49-F238E27FC236}">
                <a16:creationId xmlns:a16="http://schemas.microsoft.com/office/drawing/2014/main" id="{05FE4C3F-67A2-4968-F993-145BC9A6D89A}"/>
              </a:ext>
            </a:extLst>
          </xdr:cNvPr>
          <xdr:cNvPicPr>
            <a:picLocks noChangeAspect="1"/>
          </xdr:cNvPicPr>
        </xdr:nvPicPr>
        <xdr:blipFill>
          <a:blip xmlns:r="http://schemas.openxmlformats.org/officeDocument/2006/relationships" r:embed="rId16"/>
          <a:stretch>
            <a:fillRect/>
          </a:stretch>
        </xdr:blipFill>
        <xdr:spPr>
          <a:xfrm>
            <a:off x="762000" y="198691500"/>
            <a:ext cx="8057143" cy="6847619"/>
          </a:xfrm>
          <a:prstGeom prst="rect">
            <a:avLst/>
          </a:prstGeom>
          <a:effectLst>
            <a:outerShdw blurRad="127000" algn="ctr" rotWithShape="0">
              <a:srgbClr val="0000FF">
                <a:alpha val="90000"/>
              </a:srgbClr>
            </a:outerShdw>
          </a:effectLst>
        </xdr:spPr>
      </xdr:pic>
      <xdr:pic>
        <xdr:nvPicPr>
          <xdr:cNvPr id="23" name="Picture 22">
            <a:extLst>
              <a:ext uri="{FF2B5EF4-FFF2-40B4-BE49-F238E27FC236}">
                <a16:creationId xmlns:a16="http://schemas.microsoft.com/office/drawing/2014/main" id="{D0B83B02-F704-BA9C-B772-89FC2A0B7463}"/>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953500" y="198691500"/>
            <a:ext cx="10287000" cy="5644991"/>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twoCellAnchor>
    <xdr:from>
      <xdr:col>4</xdr:col>
      <xdr:colOff>0</xdr:colOff>
      <xdr:row>820</xdr:row>
      <xdr:rowOff>0</xdr:rowOff>
    </xdr:from>
    <xdr:to>
      <xdr:col>110</xdr:col>
      <xdr:colOff>161925</xdr:colOff>
      <xdr:row>939</xdr:row>
      <xdr:rowOff>187643</xdr:rowOff>
    </xdr:to>
    <xdr:grpSp>
      <xdr:nvGrpSpPr>
        <xdr:cNvPr id="24" name="Group 23">
          <a:extLst>
            <a:ext uri="{FF2B5EF4-FFF2-40B4-BE49-F238E27FC236}">
              <a16:creationId xmlns:a16="http://schemas.microsoft.com/office/drawing/2014/main" id="{1B9ABC7D-0293-4D65-BE96-14C60A21596C}"/>
            </a:ext>
          </a:extLst>
        </xdr:cNvPr>
        <xdr:cNvGrpSpPr/>
      </xdr:nvGrpSpPr>
      <xdr:grpSpPr>
        <a:xfrm>
          <a:off x="762000" y="156198794"/>
          <a:ext cx="20354925" cy="22857143"/>
          <a:chOff x="762000" y="206311500"/>
          <a:chExt cx="20354925" cy="22857143"/>
        </a:xfrm>
      </xdr:grpSpPr>
      <xdr:pic>
        <xdr:nvPicPr>
          <xdr:cNvPr id="25" name="Picture 24">
            <a:extLst>
              <a:ext uri="{FF2B5EF4-FFF2-40B4-BE49-F238E27FC236}">
                <a16:creationId xmlns:a16="http://schemas.microsoft.com/office/drawing/2014/main" id="{E38AFFBC-0663-7EFA-5420-DF77563D0AAF}"/>
              </a:ext>
            </a:extLst>
          </xdr:cNvPr>
          <xdr:cNvPicPr>
            <a:picLocks noChangeAspect="1"/>
          </xdr:cNvPicPr>
        </xdr:nvPicPr>
        <xdr:blipFill>
          <a:blip xmlns:r="http://schemas.openxmlformats.org/officeDocument/2006/relationships" r:embed="rId18"/>
          <a:stretch>
            <a:fillRect/>
          </a:stretch>
        </xdr:blipFill>
        <xdr:spPr>
          <a:xfrm>
            <a:off x="762000" y="206311500"/>
            <a:ext cx="7152381" cy="22857143"/>
          </a:xfrm>
          <a:prstGeom prst="rect">
            <a:avLst/>
          </a:prstGeom>
          <a:effectLst>
            <a:outerShdw blurRad="127000" algn="ctr" rotWithShape="0">
              <a:srgbClr val="FF0000">
                <a:alpha val="90000"/>
              </a:srgbClr>
            </a:outerShdw>
          </a:effectLst>
        </xdr:spPr>
      </xdr:pic>
      <xdr:grpSp>
        <xdr:nvGrpSpPr>
          <xdr:cNvPr id="26" name="Group 25">
            <a:extLst>
              <a:ext uri="{FF2B5EF4-FFF2-40B4-BE49-F238E27FC236}">
                <a16:creationId xmlns:a16="http://schemas.microsoft.com/office/drawing/2014/main" id="{7C3D029B-7463-96F6-DFDE-8B4CA4BBC7AB}"/>
              </a:ext>
            </a:extLst>
          </xdr:cNvPr>
          <xdr:cNvGrpSpPr/>
        </xdr:nvGrpSpPr>
        <xdr:grpSpPr>
          <a:xfrm>
            <a:off x="8191500" y="218694000"/>
            <a:ext cx="12925425" cy="10344150"/>
            <a:chOff x="8191500" y="209931000"/>
            <a:chExt cx="12925425" cy="10344150"/>
          </a:xfrm>
        </xdr:grpSpPr>
        <xdr:pic>
          <xdr:nvPicPr>
            <xdr:cNvPr id="27" name="Picture 26">
              <a:extLst>
                <a:ext uri="{FF2B5EF4-FFF2-40B4-BE49-F238E27FC236}">
                  <a16:creationId xmlns:a16="http://schemas.microsoft.com/office/drawing/2014/main" id="{7230DFD0-B49B-F98B-7AA2-392D08F0607F}"/>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8191500" y="209931000"/>
              <a:ext cx="12668250" cy="510540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28" name="Picture 27">
              <a:extLst>
                <a:ext uri="{FF2B5EF4-FFF2-40B4-BE49-F238E27FC236}">
                  <a16:creationId xmlns:a16="http://schemas.microsoft.com/office/drawing/2014/main" id="{FFEC23BF-940B-BC49-D7EF-02E75B70EC9F}"/>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191500" y="215265000"/>
              <a:ext cx="12925425" cy="501015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grpSp>
    <xdr:clientData/>
  </xdr:twoCellAnchor>
  <xdr:oneCellAnchor>
    <xdr:from>
      <xdr:col>4</xdr:col>
      <xdr:colOff>0</xdr:colOff>
      <xdr:row>1037</xdr:row>
      <xdr:rowOff>0</xdr:rowOff>
    </xdr:from>
    <xdr:ext cx="10104762" cy="5276190"/>
    <xdr:pic>
      <xdr:nvPicPr>
        <xdr:cNvPr id="30" name="Picture 29">
          <a:extLst>
            <a:ext uri="{FF2B5EF4-FFF2-40B4-BE49-F238E27FC236}">
              <a16:creationId xmlns:a16="http://schemas.microsoft.com/office/drawing/2014/main" id="{D3BDEBD5-343B-4C58-89C6-7F2AE043C002}"/>
            </a:ext>
          </a:extLst>
        </xdr:cNvPr>
        <xdr:cNvPicPr>
          <a:picLocks noChangeAspect="1"/>
        </xdr:cNvPicPr>
      </xdr:nvPicPr>
      <xdr:blipFill>
        <a:blip xmlns:r="http://schemas.openxmlformats.org/officeDocument/2006/relationships" r:embed="rId21"/>
        <a:stretch>
          <a:fillRect/>
        </a:stretch>
      </xdr:blipFill>
      <xdr:spPr>
        <a:xfrm>
          <a:off x="762000" y="1771269000"/>
          <a:ext cx="10104762" cy="5276190"/>
        </a:xfrm>
        <a:prstGeom prst="rect">
          <a:avLst/>
        </a:prstGeom>
        <a:effectLst>
          <a:outerShdw blurRad="63500" algn="ctr" rotWithShape="0">
            <a:srgbClr val="000000">
              <a:alpha val="95000"/>
            </a:srgbClr>
          </a:outerShdw>
        </a:effectLst>
      </xdr:spPr>
    </xdr:pic>
    <xdr:clientData/>
  </xdr:oneCellAnchor>
  <xdr:oneCellAnchor>
    <xdr:from>
      <xdr:col>23</xdr:col>
      <xdr:colOff>0</xdr:colOff>
      <xdr:row>1068</xdr:row>
      <xdr:rowOff>0</xdr:rowOff>
    </xdr:from>
    <xdr:ext cx="11590476" cy="352381"/>
    <xdr:pic>
      <xdr:nvPicPr>
        <xdr:cNvPr id="31" name="Picture 30">
          <a:extLst>
            <a:ext uri="{FF2B5EF4-FFF2-40B4-BE49-F238E27FC236}">
              <a16:creationId xmlns:a16="http://schemas.microsoft.com/office/drawing/2014/main" id="{899C21DC-EDA3-41FB-86D7-F6443AC748CB}"/>
            </a:ext>
          </a:extLst>
        </xdr:cNvPr>
        <xdr:cNvPicPr>
          <a:picLocks noChangeAspect="1"/>
        </xdr:cNvPicPr>
      </xdr:nvPicPr>
      <xdr:blipFill>
        <a:blip xmlns:r="http://schemas.openxmlformats.org/officeDocument/2006/relationships" r:embed="rId22"/>
        <a:stretch>
          <a:fillRect/>
        </a:stretch>
      </xdr:blipFill>
      <xdr:spPr>
        <a:xfrm>
          <a:off x="4381500" y="1777174500"/>
          <a:ext cx="11590476" cy="352381"/>
        </a:xfrm>
        <a:prstGeom prst="rect">
          <a:avLst/>
        </a:prstGeom>
        <a:effectLst>
          <a:outerShdw blurRad="63500" algn="ctr" rotWithShape="0">
            <a:srgbClr val="000000">
              <a:alpha val="95000"/>
            </a:srgbClr>
          </a:outerShdw>
        </a:effectLst>
      </xdr:spPr>
    </xdr:pic>
    <xdr:clientData/>
  </xdr:oneCellAnchor>
  <xdr:twoCellAnchor>
    <xdr:from>
      <xdr:col>4</xdr:col>
      <xdr:colOff>0</xdr:colOff>
      <xdr:row>1096</xdr:row>
      <xdr:rowOff>0</xdr:rowOff>
    </xdr:from>
    <xdr:to>
      <xdr:col>72</xdr:col>
      <xdr:colOff>36476</xdr:colOff>
      <xdr:row>1147</xdr:row>
      <xdr:rowOff>17833</xdr:rowOff>
    </xdr:to>
    <xdr:grpSp>
      <xdr:nvGrpSpPr>
        <xdr:cNvPr id="32" name="Group 31">
          <a:extLst>
            <a:ext uri="{FF2B5EF4-FFF2-40B4-BE49-F238E27FC236}">
              <a16:creationId xmlns:a16="http://schemas.microsoft.com/office/drawing/2014/main" id="{4C3F8CEF-AAD6-4D54-8F03-0B77E0322536}"/>
            </a:ext>
          </a:extLst>
        </xdr:cNvPr>
        <xdr:cNvGrpSpPr/>
      </xdr:nvGrpSpPr>
      <xdr:grpSpPr>
        <a:xfrm>
          <a:off x="762000" y="208776794"/>
          <a:ext cx="12990476" cy="9733333"/>
          <a:chOff x="762000" y="195453000"/>
          <a:chExt cx="12990476" cy="9733333"/>
        </a:xfrm>
      </xdr:grpSpPr>
      <xdr:pic>
        <xdr:nvPicPr>
          <xdr:cNvPr id="33" name="Picture 32">
            <a:extLst>
              <a:ext uri="{FF2B5EF4-FFF2-40B4-BE49-F238E27FC236}">
                <a16:creationId xmlns:a16="http://schemas.microsoft.com/office/drawing/2014/main" id="{6CBD70CB-16BB-D0E4-E3B5-2AE62A172104}"/>
              </a:ext>
            </a:extLst>
          </xdr:cNvPr>
          <xdr:cNvPicPr>
            <a:picLocks noChangeAspect="1"/>
          </xdr:cNvPicPr>
        </xdr:nvPicPr>
        <xdr:blipFill>
          <a:blip xmlns:r="http://schemas.openxmlformats.org/officeDocument/2006/relationships" r:embed="rId23"/>
          <a:stretch>
            <a:fillRect/>
          </a:stretch>
        </xdr:blipFill>
        <xdr:spPr>
          <a:xfrm>
            <a:off x="762000" y="195453000"/>
            <a:ext cx="12990476" cy="9733333"/>
          </a:xfrm>
          <a:prstGeom prst="rect">
            <a:avLst/>
          </a:prstGeom>
          <a:effectLst>
            <a:outerShdw blurRad="63500" algn="ctr" rotWithShape="0">
              <a:srgbClr val="000000">
                <a:alpha val="95000"/>
              </a:srgbClr>
            </a:outerShdw>
          </a:effectLst>
        </xdr:spPr>
      </xdr:pic>
      <xdr:sp macro="" textlink="">
        <xdr:nvSpPr>
          <xdr:cNvPr id="34" name="Rectangle 33">
            <a:extLst>
              <a:ext uri="{FF2B5EF4-FFF2-40B4-BE49-F238E27FC236}">
                <a16:creationId xmlns:a16="http://schemas.microsoft.com/office/drawing/2014/main" id="{75B074A1-3A8B-CB50-6CF6-9B68EC8796F8}"/>
              </a:ext>
            </a:extLst>
          </xdr:cNvPr>
          <xdr:cNvSpPr/>
        </xdr:nvSpPr>
        <xdr:spPr>
          <a:xfrm>
            <a:off x="12035118" y="204092735"/>
            <a:ext cx="829235" cy="593912"/>
          </a:xfrm>
          <a:prstGeom prst="rect">
            <a:avLst/>
          </a:prstGeom>
          <a:noFill/>
          <a:ln w="635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73</xdr:col>
      <xdr:colOff>0</xdr:colOff>
      <xdr:row>1096</xdr:row>
      <xdr:rowOff>0</xdr:rowOff>
    </xdr:from>
    <xdr:to>
      <xdr:col>141</xdr:col>
      <xdr:colOff>36476</xdr:colOff>
      <xdr:row>1146</xdr:row>
      <xdr:rowOff>179762</xdr:rowOff>
    </xdr:to>
    <xdr:grpSp>
      <xdr:nvGrpSpPr>
        <xdr:cNvPr id="35" name="Group 34">
          <a:extLst>
            <a:ext uri="{FF2B5EF4-FFF2-40B4-BE49-F238E27FC236}">
              <a16:creationId xmlns:a16="http://schemas.microsoft.com/office/drawing/2014/main" id="{EEF5FA22-5511-4C4E-9ADF-895468A7EBE2}"/>
            </a:ext>
          </a:extLst>
        </xdr:cNvPr>
        <xdr:cNvGrpSpPr/>
      </xdr:nvGrpSpPr>
      <xdr:grpSpPr>
        <a:xfrm>
          <a:off x="13906500" y="208776794"/>
          <a:ext cx="12990476" cy="9704762"/>
          <a:chOff x="13906500" y="197929500"/>
          <a:chExt cx="12990476" cy="9704762"/>
        </a:xfrm>
      </xdr:grpSpPr>
      <xdr:pic>
        <xdr:nvPicPr>
          <xdr:cNvPr id="36" name="Picture 35">
            <a:extLst>
              <a:ext uri="{FF2B5EF4-FFF2-40B4-BE49-F238E27FC236}">
                <a16:creationId xmlns:a16="http://schemas.microsoft.com/office/drawing/2014/main" id="{A5661FA7-0BB0-ADD6-57BB-75A6E43B0095}"/>
              </a:ext>
            </a:extLst>
          </xdr:cNvPr>
          <xdr:cNvPicPr>
            <a:picLocks noChangeAspect="1"/>
          </xdr:cNvPicPr>
        </xdr:nvPicPr>
        <xdr:blipFill>
          <a:blip xmlns:r="http://schemas.openxmlformats.org/officeDocument/2006/relationships" r:embed="rId24"/>
          <a:stretch>
            <a:fillRect/>
          </a:stretch>
        </xdr:blipFill>
        <xdr:spPr>
          <a:xfrm>
            <a:off x="13906500" y="197929500"/>
            <a:ext cx="12990476" cy="9704762"/>
          </a:xfrm>
          <a:prstGeom prst="rect">
            <a:avLst/>
          </a:prstGeom>
          <a:effectLst>
            <a:outerShdw blurRad="63500" algn="ctr" rotWithShape="0">
              <a:srgbClr val="000000">
                <a:alpha val="95000"/>
              </a:srgbClr>
            </a:outerShdw>
          </a:effectLst>
        </xdr:spPr>
      </xdr:pic>
      <xdr:sp macro="" textlink="">
        <xdr:nvSpPr>
          <xdr:cNvPr id="37" name="Rectangle 36">
            <a:extLst>
              <a:ext uri="{FF2B5EF4-FFF2-40B4-BE49-F238E27FC236}">
                <a16:creationId xmlns:a16="http://schemas.microsoft.com/office/drawing/2014/main" id="{F4DF3C9C-1E9B-2BE9-F3B1-9718EBAC4A73}"/>
              </a:ext>
            </a:extLst>
          </xdr:cNvPr>
          <xdr:cNvSpPr/>
        </xdr:nvSpPr>
        <xdr:spPr>
          <a:xfrm>
            <a:off x="25168412" y="206591647"/>
            <a:ext cx="829235" cy="593912"/>
          </a:xfrm>
          <a:prstGeom prst="rect">
            <a:avLst/>
          </a:prstGeom>
          <a:noFill/>
          <a:ln w="635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4</xdr:col>
      <xdr:colOff>0</xdr:colOff>
      <xdr:row>1150</xdr:row>
      <xdr:rowOff>0</xdr:rowOff>
    </xdr:from>
    <xdr:ext cx="12257143" cy="7304762"/>
    <xdr:pic>
      <xdr:nvPicPr>
        <xdr:cNvPr id="38" name="Picture 37">
          <a:extLst>
            <a:ext uri="{FF2B5EF4-FFF2-40B4-BE49-F238E27FC236}">
              <a16:creationId xmlns:a16="http://schemas.microsoft.com/office/drawing/2014/main" id="{0ED54954-7740-4CA7-9195-F633DA016E93}"/>
            </a:ext>
          </a:extLst>
        </xdr:cNvPr>
        <xdr:cNvPicPr>
          <a:picLocks noChangeAspect="1"/>
        </xdr:cNvPicPr>
      </xdr:nvPicPr>
      <xdr:blipFill>
        <a:blip xmlns:r="http://schemas.openxmlformats.org/officeDocument/2006/relationships" r:embed="rId25"/>
        <a:stretch>
          <a:fillRect/>
        </a:stretch>
      </xdr:blipFill>
      <xdr:spPr>
        <a:xfrm>
          <a:off x="762000" y="1792795500"/>
          <a:ext cx="12257143" cy="7304762"/>
        </a:xfrm>
        <a:prstGeom prst="rect">
          <a:avLst/>
        </a:prstGeom>
        <a:effectLst>
          <a:outerShdw blurRad="127000" algn="ctr" rotWithShape="0">
            <a:srgbClr val="0000FF">
              <a:alpha val="90000"/>
            </a:srgbClr>
          </a:outerShdw>
        </a:effectLst>
      </xdr:spPr>
    </xdr:pic>
    <xdr:clientData/>
  </xdr:oneCellAnchor>
  <xdr:oneCellAnchor>
    <xdr:from>
      <xdr:col>4</xdr:col>
      <xdr:colOff>0</xdr:colOff>
      <xdr:row>1191</xdr:row>
      <xdr:rowOff>0</xdr:rowOff>
    </xdr:from>
    <xdr:ext cx="10819048" cy="8619048"/>
    <xdr:pic>
      <xdr:nvPicPr>
        <xdr:cNvPr id="39" name="Picture 38">
          <a:extLst>
            <a:ext uri="{FF2B5EF4-FFF2-40B4-BE49-F238E27FC236}">
              <a16:creationId xmlns:a16="http://schemas.microsoft.com/office/drawing/2014/main" id="{DA52016A-1077-4BF9-8852-3CF6ECF694EE}"/>
            </a:ext>
          </a:extLst>
        </xdr:cNvPr>
        <xdr:cNvPicPr>
          <a:picLocks noChangeAspect="1"/>
        </xdr:cNvPicPr>
      </xdr:nvPicPr>
      <xdr:blipFill>
        <a:blip xmlns:r="http://schemas.openxmlformats.org/officeDocument/2006/relationships" r:embed="rId26"/>
        <a:stretch>
          <a:fillRect/>
        </a:stretch>
      </xdr:blipFill>
      <xdr:spPr>
        <a:xfrm>
          <a:off x="762000" y="1800606000"/>
          <a:ext cx="10819048" cy="8619048"/>
        </a:xfrm>
        <a:prstGeom prst="rect">
          <a:avLst/>
        </a:prstGeom>
        <a:effectLst>
          <a:outerShdw blurRad="127000" algn="ctr" rotWithShape="0">
            <a:srgbClr val="FF0000">
              <a:alpha val="90000"/>
            </a:srgbClr>
          </a:outerShdw>
        </a:effectLst>
      </xdr:spPr>
    </xdr:pic>
    <xdr:clientData/>
  </xdr:oneCellAnchor>
  <xdr:twoCellAnchor editAs="oneCell">
    <xdr:from>
      <xdr:col>4</xdr:col>
      <xdr:colOff>0</xdr:colOff>
      <xdr:row>1237</xdr:row>
      <xdr:rowOff>0</xdr:rowOff>
    </xdr:from>
    <xdr:to>
      <xdr:col>42</xdr:col>
      <xdr:colOff>170524</xdr:colOff>
      <xdr:row>1257</xdr:row>
      <xdr:rowOff>47143</xdr:rowOff>
    </xdr:to>
    <xdr:pic>
      <xdr:nvPicPr>
        <xdr:cNvPr id="40" name="Picture 39">
          <a:extLst>
            <a:ext uri="{FF2B5EF4-FFF2-40B4-BE49-F238E27FC236}">
              <a16:creationId xmlns:a16="http://schemas.microsoft.com/office/drawing/2014/main" id="{3B281538-1C9B-B57B-23B6-22E9E062165C}"/>
            </a:ext>
          </a:extLst>
        </xdr:cNvPr>
        <xdr:cNvPicPr>
          <a:picLocks noChangeAspect="1"/>
        </xdr:cNvPicPr>
      </xdr:nvPicPr>
      <xdr:blipFill>
        <a:blip xmlns:r="http://schemas.openxmlformats.org/officeDocument/2006/relationships" r:embed="rId27"/>
        <a:stretch>
          <a:fillRect/>
        </a:stretch>
      </xdr:blipFill>
      <xdr:spPr>
        <a:xfrm>
          <a:off x="762000" y="228017294"/>
          <a:ext cx="7409524" cy="3857143"/>
        </a:xfrm>
        <a:prstGeom prst="rect">
          <a:avLst/>
        </a:prstGeom>
        <a:effectLst>
          <a:outerShdw blurRad="63500" algn="ctr" rotWithShape="0">
            <a:srgbClr val="000000">
              <a:alpha val="95000"/>
            </a:srgbClr>
          </a:outerShdw>
        </a:effectLst>
      </xdr:spPr>
    </xdr:pic>
    <xdr:clientData/>
  </xdr:twoCellAnchor>
  <xdr:twoCellAnchor editAs="oneCell">
    <xdr:from>
      <xdr:col>4</xdr:col>
      <xdr:colOff>0</xdr:colOff>
      <xdr:row>1258</xdr:row>
      <xdr:rowOff>0</xdr:rowOff>
    </xdr:from>
    <xdr:to>
      <xdr:col>42</xdr:col>
      <xdr:colOff>180048</xdr:colOff>
      <xdr:row>1279</xdr:row>
      <xdr:rowOff>170929</xdr:rowOff>
    </xdr:to>
    <xdr:pic>
      <xdr:nvPicPr>
        <xdr:cNvPr id="41" name="Picture 40">
          <a:extLst>
            <a:ext uri="{FF2B5EF4-FFF2-40B4-BE49-F238E27FC236}">
              <a16:creationId xmlns:a16="http://schemas.microsoft.com/office/drawing/2014/main" id="{A42172B7-161E-FEBA-24A8-56D65201F7FF}"/>
            </a:ext>
          </a:extLst>
        </xdr:cNvPr>
        <xdr:cNvPicPr>
          <a:picLocks noChangeAspect="1"/>
        </xdr:cNvPicPr>
      </xdr:nvPicPr>
      <xdr:blipFill>
        <a:blip xmlns:r="http://schemas.openxmlformats.org/officeDocument/2006/relationships" r:embed="rId28"/>
        <a:stretch>
          <a:fillRect/>
        </a:stretch>
      </xdr:blipFill>
      <xdr:spPr>
        <a:xfrm>
          <a:off x="762000" y="232017794"/>
          <a:ext cx="7419048" cy="4171429"/>
        </a:xfrm>
        <a:prstGeom prst="rect">
          <a:avLst/>
        </a:prstGeom>
        <a:effectLst>
          <a:outerShdw blurRad="63500" algn="ctr" rotWithShape="0">
            <a:srgbClr val="000000">
              <a:alpha val="95000"/>
            </a:srgbClr>
          </a:outerShdw>
        </a:effectLst>
      </xdr:spPr>
    </xdr:pic>
    <xdr:clientData/>
  </xdr:twoCellAnchor>
  <xdr:oneCellAnchor>
    <xdr:from>
      <xdr:col>4</xdr:col>
      <xdr:colOff>0</xdr:colOff>
      <xdr:row>1285</xdr:row>
      <xdr:rowOff>0</xdr:rowOff>
    </xdr:from>
    <xdr:ext cx="12066667" cy="7228571"/>
    <xdr:pic>
      <xdr:nvPicPr>
        <xdr:cNvPr id="44" name="Picture 43">
          <a:extLst>
            <a:ext uri="{FF2B5EF4-FFF2-40B4-BE49-F238E27FC236}">
              <a16:creationId xmlns:a16="http://schemas.microsoft.com/office/drawing/2014/main" id="{FA60583C-97A9-411E-B642-7A1C3B3BED23}"/>
            </a:ext>
          </a:extLst>
        </xdr:cNvPr>
        <xdr:cNvPicPr>
          <a:picLocks noChangeAspect="1"/>
        </xdr:cNvPicPr>
      </xdr:nvPicPr>
      <xdr:blipFill>
        <a:blip xmlns:r="http://schemas.openxmlformats.org/officeDocument/2006/relationships" r:embed="rId29"/>
        <a:stretch>
          <a:fillRect/>
        </a:stretch>
      </xdr:blipFill>
      <xdr:spPr>
        <a:xfrm>
          <a:off x="762000" y="357378000"/>
          <a:ext cx="12066667" cy="7228571"/>
        </a:xfrm>
        <a:prstGeom prst="rect">
          <a:avLst/>
        </a:prstGeom>
        <a:effectLst>
          <a:outerShdw blurRad="127000" algn="ctr" rotWithShape="0">
            <a:srgbClr val="0000FF">
              <a:alpha val="90000"/>
            </a:srgbClr>
          </a:outerShdw>
        </a:effectLst>
      </xdr:spPr>
    </xdr:pic>
    <xdr:clientData/>
  </xdr:oneCellAnchor>
  <xdr:twoCellAnchor editAs="oneCell">
    <xdr:from>
      <xdr:col>4</xdr:col>
      <xdr:colOff>0</xdr:colOff>
      <xdr:row>984</xdr:row>
      <xdr:rowOff>0</xdr:rowOff>
    </xdr:from>
    <xdr:to>
      <xdr:col>47</xdr:col>
      <xdr:colOff>37071</xdr:colOff>
      <xdr:row>1019</xdr:row>
      <xdr:rowOff>18214</xdr:rowOff>
    </xdr:to>
    <xdr:pic>
      <xdr:nvPicPr>
        <xdr:cNvPr id="46" name="Picture 45">
          <a:extLst>
            <a:ext uri="{FF2B5EF4-FFF2-40B4-BE49-F238E27FC236}">
              <a16:creationId xmlns:a16="http://schemas.microsoft.com/office/drawing/2014/main" id="{F869ECF7-0798-42F6-BFB8-F1376F826CF3}"/>
            </a:ext>
          </a:extLst>
        </xdr:cNvPr>
        <xdr:cNvPicPr>
          <a:picLocks noChangeAspect="1"/>
        </xdr:cNvPicPr>
      </xdr:nvPicPr>
      <xdr:blipFill>
        <a:blip xmlns:r="http://schemas.openxmlformats.org/officeDocument/2006/relationships" r:embed="rId30"/>
        <a:stretch>
          <a:fillRect/>
        </a:stretch>
      </xdr:blipFill>
      <xdr:spPr>
        <a:xfrm>
          <a:off x="762000" y="181725794"/>
          <a:ext cx="8228571" cy="6685714"/>
        </a:xfrm>
        <a:prstGeom prst="rect">
          <a:avLst/>
        </a:prstGeom>
        <a:effectLst>
          <a:outerShdw blurRad="127000" algn="ctr" rotWithShape="0">
            <a:srgbClr val="0000FF">
              <a:alpha val="90000"/>
            </a:srgbClr>
          </a:outerShdw>
        </a:effectLst>
      </xdr:spPr>
    </xdr:pic>
    <xdr:clientData/>
  </xdr:twoCellAnchor>
  <xdr:oneCellAnchor>
    <xdr:from>
      <xdr:col>4</xdr:col>
      <xdr:colOff>0</xdr:colOff>
      <xdr:row>715</xdr:row>
      <xdr:rowOff>0</xdr:rowOff>
    </xdr:from>
    <xdr:ext cx="8847619" cy="4638095"/>
    <xdr:pic>
      <xdr:nvPicPr>
        <xdr:cNvPr id="47" name="Picture 46">
          <a:extLst>
            <a:ext uri="{FF2B5EF4-FFF2-40B4-BE49-F238E27FC236}">
              <a16:creationId xmlns:a16="http://schemas.microsoft.com/office/drawing/2014/main" id="{04A055EC-AB3A-4B35-9D7F-6317D059A103}"/>
            </a:ext>
          </a:extLst>
        </xdr:cNvPr>
        <xdr:cNvPicPr>
          <a:picLocks noChangeAspect="1"/>
        </xdr:cNvPicPr>
      </xdr:nvPicPr>
      <xdr:blipFill>
        <a:blip xmlns:r="http://schemas.openxmlformats.org/officeDocument/2006/relationships" r:embed="rId31"/>
        <a:stretch>
          <a:fillRect/>
        </a:stretch>
      </xdr:blipFill>
      <xdr:spPr>
        <a:xfrm>
          <a:off x="762000" y="196024500"/>
          <a:ext cx="8847619" cy="4638095"/>
        </a:xfrm>
        <a:prstGeom prst="rect">
          <a:avLst/>
        </a:prstGeom>
        <a:effectLst>
          <a:outerShdw blurRad="127000" algn="ctr" rotWithShape="0">
            <a:srgbClr val="FF0000">
              <a:alpha val="90000"/>
            </a:srgbClr>
          </a:outerShdw>
        </a:effectLst>
      </xdr:spPr>
    </xdr:pic>
    <xdr:clientData/>
  </xdr:oneCellAnchor>
</xdr:wsDr>
</file>

<file path=xl/drawings/drawing8.xml><?xml version="1.0" encoding="utf-8"?>
<xdr:wsDr xmlns:xdr="http://schemas.openxmlformats.org/drawingml/2006/spreadsheetDrawing" xmlns:a="http://schemas.openxmlformats.org/drawingml/2006/main">
  <xdr:oneCellAnchor>
    <xdr:from>
      <xdr:col>4</xdr:col>
      <xdr:colOff>0</xdr:colOff>
      <xdr:row>36</xdr:row>
      <xdr:rowOff>0</xdr:rowOff>
    </xdr:from>
    <xdr:ext cx="6933333" cy="4580952"/>
    <xdr:pic>
      <xdr:nvPicPr>
        <xdr:cNvPr id="2" name="Picture 1">
          <a:extLst>
            <a:ext uri="{FF2B5EF4-FFF2-40B4-BE49-F238E27FC236}">
              <a16:creationId xmlns:a16="http://schemas.microsoft.com/office/drawing/2014/main" id="{C6DFE596-FD83-468A-9FC0-DA6F42F3D029}"/>
            </a:ext>
          </a:extLst>
        </xdr:cNvPr>
        <xdr:cNvPicPr>
          <a:picLocks noChangeAspect="1"/>
        </xdr:cNvPicPr>
      </xdr:nvPicPr>
      <xdr:blipFill>
        <a:blip xmlns:r="http://schemas.openxmlformats.org/officeDocument/2006/relationships" r:embed="rId1"/>
        <a:stretch>
          <a:fillRect/>
        </a:stretch>
      </xdr:blipFill>
      <xdr:spPr>
        <a:xfrm>
          <a:off x="762000" y="1564195500"/>
          <a:ext cx="6933333" cy="4580952"/>
        </a:xfrm>
        <a:prstGeom prst="rect">
          <a:avLst/>
        </a:prstGeom>
        <a:effectLst>
          <a:outerShdw blurRad="63500" algn="ctr" rotWithShape="0">
            <a:srgbClr val="000000">
              <a:alpha val="95000"/>
            </a:srgbClr>
          </a:outerShdw>
        </a:effectLst>
      </xdr:spPr>
    </xdr:pic>
    <xdr:clientData/>
  </xdr:oneCellAnchor>
  <xdr:twoCellAnchor>
    <xdr:from>
      <xdr:col>4</xdr:col>
      <xdr:colOff>0</xdr:colOff>
      <xdr:row>66</xdr:row>
      <xdr:rowOff>0</xdr:rowOff>
    </xdr:from>
    <xdr:to>
      <xdr:col>61</xdr:col>
      <xdr:colOff>178733</xdr:colOff>
      <xdr:row>89</xdr:row>
      <xdr:rowOff>94690</xdr:rowOff>
    </xdr:to>
    <xdr:grpSp>
      <xdr:nvGrpSpPr>
        <xdr:cNvPr id="3" name="Group 2">
          <a:extLst>
            <a:ext uri="{FF2B5EF4-FFF2-40B4-BE49-F238E27FC236}">
              <a16:creationId xmlns:a16="http://schemas.microsoft.com/office/drawing/2014/main" id="{33E6731E-A7D7-4B2E-AB87-76943F1F7C47}"/>
            </a:ext>
          </a:extLst>
        </xdr:cNvPr>
        <xdr:cNvGrpSpPr/>
      </xdr:nvGrpSpPr>
      <xdr:grpSpPr>
        <a:xfrm>
          <a:off x="762000" y="12573000"/>
          <a:ext cx="11037233" cy="4476190"/>
          <a:chOff x="762000" y="195643500"/>
          <a:chExt cx="11037233" cy="4476190"/>
        </a:xfrm>
      </xdr:grpSpPr>
      <xdr:pic>
        <xdr:nvPicPr>
          <xdr:cNvPr id="4" name="Picture 3">
            <a:extLst>
              <a:ext uri="{FF2B5EF4-FFF2-40B4-BE49-F238E27FC236}">
                <a16:creationId xmlns:a16="http://schemas.microsoft.com/office/drawing/2014/main" id="{2A95DC89-D0FA-EF71-77A5-B54FF57CCA71}"/>
              </a:ext>
            </a:extLst>
          </xdr:cNvPr>
          <xdr:cNvPicPr>
            <a:picLocks noChangeAspect="1"/>
          </xdr:cNvPicPr>
        </xdr:nvPicPr>
        <xdr:blipFill>
          <a:blip xmlns:r="http://schemas.openxmlformats.org/officeDocument/2006/relationships" r:embed="rId2"/>
          <a:stretch>
            <a:fillRect/>
          </a:stretch>
        </xdr:blipFill>
        <xdr:spPr>
          <a:xfrm>
            <a:off x="762000" y="195643500"/>
            <a:ext cx="6828571" cy="4476190"/>
          </a:xfrm>
          <a:prstGeom prst="rect">
            <a:avLst/>
          </a:prstGeom>
          <a:effectLst>
            <a:outerShdw blurRad="63500" algn="ctr" rotWithShape="0">
              <a:srgbClr val="000000">
                <a:alpha val="95000"/>
              </a:srgbClr>
            </a:outerShdw>
          </a:effectLst>
        </xdr:spPr>
      </xdr:pic>
      <xdr:pic>
        <xdr:nvPicPr>
          <xdr:cNvPr id="5" name="Picture 4">
            <a:extLst>
              <a:ext uri="{FF2B5EF4-FFF2-40B4-BE49-F238E27FC236}">
                <a16:creationId xmlns:a16="http://schemas.microsoft.com/office/drawing/2014/main" id="{73E14B2A-20C2-C3FA-7E35-02702C15BC4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45558" y="197974324"/>
            <a:ext cx="10353675" cy="1190625"/>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93</xdr:row>
      <xdr:rowOff>0</xdr:rowOff>
    </xdr:from>
    <xdr:ext cx="6980952" cy="2819048"/>
    <xdr:pic>
      <xdr:nvPicPr>
        <xdr:cNvPr id="6" name="Picture 5">
          <a:extLst>
            <a:ext uri="{FF2B5EF4-FFF2-40B4-BE49-F238E27FC236}">
              <a16:creationId xmlns:a16="http://schemas.microsoft.com/office/drawing/2014/main" id="{81D9B5E4-7B09-4B8E-97D0-13E85BC59CA4}"/>
            </a:ext>
          </a:extLst>
        </xdr:cNvPr>
        <xdr:cNvPicPr>
          <a:picLocks noChangeAspect="1"/>
        </xdr:cNvPicPr>
      </xdr:nvPicPr>
      <xdr:blipFill>
        <a:blip xmlns:r="http://schemas.openxmlformats.org/officeDocument/2006/relationships" r:embed="rId4"/>
        <a:stretch>
          <a:fillRect/>
        </a:stretch>
      </xdr:blipFill>
      <xdr:spPr>
        <a:xfrm>
          <a:off x="762000" y="1575054000"/>
          <a:ext cx="6980952" cy="2819048"/>
        </a:xfrm>
        <a:prstGeom prst="rect">
          <a:avLst/>
        </a:prstGeom>
        <a:effectLst>
          <a:outerShdw blurRad="63500" algn="ctr" rotWithShape="0">
            <a:srgbClr val="000000">
              <a:alpha val="95000"/>
            </a:srgbClr>
          </a:outerShdw>
        </a:effectLst>
      </xdr:spPr>
    </xdr:pic>
    <xdr:clientData/>
  </xdr:oneCellAnchor>
  <xdr:oneCellAnchor>
    <xdr:from>
      <xdr:col>4</xdr:col>
      <xdr:colOff>0</xdr:colOff>
      <xdr:row>114</xdr:row>
      <xdr:rowOff>0</xdr:rowOff>
    </xdr:from>
    <xdr:ext cx="8038095" cy="3980952"/>
    <xdr:pic>
      <xdr:nvPicPr>
        <xdr:cNvPr id="7" name="Picture 6">
          <a:extLst>
            <a:ext uri="{FF2B5EF4-FFF2-40B4-BE49-F238E27FC236}">
              <a16:creationId xmlns:a16="http://schemas.microsoft.com/office/drawing/2014/main" id="{8A5CA7BF-51C9-4DB6-824A-28734EE671C3}"/>
            </a:ext>
          </a:extLst>
        </xdr:cNvPr>
        <xdr:cNvPicPr>
          <a:picLocks noChangeAspect="1"/>
        </xdr:cNvPicPr>
      </xdr:nvPicPr>
      <xdr:blipFill>
        <a:blip xmlns:r="http://schemas.openxmlformats.org/officeDocument/2006/relationships" r:embed="rId5"/>
        <a:stretch>
          <a:fillRect/>
        </a:stretch>
      </xdr:blipFill>
      <xdr:spPr>
        <a:xfrm>
          <a:off x="762000" y="1579054500"/>
          <a:ext cx="8038095" cy="39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139</xdr:row>
      <xdr:rowOff>0</xdr:rowOff>
    </xdr:from>
    <xdr:ext cx="8066667" cy="9961905"/>
    <xdr:pic>
      <xdr:nvPicPr>
        <xdr:cNvPr id="8" name="Picture 7">
          <a:extLst>
            <a:ext uri="{FF2B5EF4-FFF2-40B4-BE49-F238E27FC236}">
              <a16:creationId xmlns:a16="http://schemas.microsoft.com/office/drawing/2014/main" id="{1CB8BAA1-8147-4A96-A5A1-D2F66E3D6767}"/>
            </a:ext>
          </a:extLst>
        </xdr:cNvPr>
        <xdr:cNvPicPr>
          <a:picLocks noChangeAspect="1"/>
        </xdr:cNvPicPr>
      </xdr:nvPicPr>
      <xdr:blipFill>
        <a:blip xmlns:r="http://schemas.openxmlformats.org/officeDocument/2006/relationships" r:embed="rId6"/>
        <a:stretch>
          <a:fillRect/>
        </a:stretch>
      </xdr:blipFill>
      <xdr:spPr>
        <a:xfrm>
          <a:off x="762000" y="1583817000"/>
          <a:ext cx="8066667" cy="9961905"/>
        </a:xfrm>
        <a:prstGeom prst="rect">
          <a:avLst/>
        </a:prstGeom>
        <a:effectLst>
          <a:outerShdw blurRad="63500" algn="ctr" rotWithShape="0">
            <a:srgbClr val="000000">
              <a:alpha val="95000"/>
            </a:srgbClr>
          </a:outerShdw>
        </a:effectLst>
      </xdr:spPr>
    </xdr:pic>
    <xdr:clientData/>
  </xdr:oneCellAnchor>
  <xdr:twoCellAnchor>
    <xdr:from>
      <xdr:col>4</xdr:col>
      <xdr:colOff>0</xdr:colOff>
      <xdr:row>195</xdr:row>
      <xdr:rowOff>0</xdr:rowOff>
    </xdr:from>
    <xdr:to>
      <xdr:col>115</xdr:col>
      <xdr:colOff>174498</xdr:colOff>
      <xdr:row>239</xdr:row>
      <xdr:rowOff>113238</xdr:rowOff>
    </xdr:to>
    <xdr:grpSp>
      <xdr:nvGrpSpPr>
        <xdr:cNvPr id="9" name="Group 8">
          <a:extLst>
            <a:ext uri="{FF2B5EF4-FFF2-40B4-BE49-F238E27FC236}">
              <a16:creationId xmlns:a16="http://schemas.microsoft.com/office/drawing/2014/main" id="{10628EA7-E352-4DFF-84E0-F57687732558}"/>
            </a:ext>
          </a:extLst>
        </xdr:cNvPr>
        <xdr:cNvGrpSpPr/>
      </xdr:nvGrpSpPr>
      <xdr:grpSpPr>
        <a:xfrm>
          <a:off x="762000" y="37147500"/>
          <a:ext cx="21319998" cy="8495238"/>
          <a:chOff x="762000" y="1466278500"/>
          <a:chExt cx="21319998" cy="8495238"/>
        </a:xfrm>
      </xdr:grpSpPr>
      <xdr:pic>
        <xdr:nvPicPr>
          <xdr:cNvPr id="10" name="Picture 9">
            <a:extLst>
              <a:ext uri="{FF2B5EF4-FFF2-40B4-BE49-F238E27FC236}">
                <a16:creationId xmlns:a16="http://schemas.microsoft.com/office/drawing/2014/main" id="{4FCFEE3E-2883-F432-D72B-E0DC11323376}"/>
              </a:ext>
            </a:extLst>
          </xdr:cNvPr>
          <xdr:cNvPicPr>
            <a:picLocks noChangeAspect="1"/>
          </xdr:cNvPicPr>
        </xdr:nvPicPr>
        <xdr:blipFill>
          <a:blip xmlns:r="http://schemas.openxmlformats.org/officeDocument/2006/relationships" r:embed="rId7"/>
          <a:stretch>
            <a:fillRect/>
          </a:stretch>
        </xdr:blipFill>
        <xdr:spPr>
          <a:xfrm>
            <a:off x="762000" y="1466278500"/>
            <a:ext cx="7885714" cy="8495238"/>
          </a:xfrm>
          <a:prstGeom prst="rect">
            <a:avLst/>
          </a:prstGeom>
          <a:effectLst>
            <a:outerShdw blurRad="63500" algn="ctr" rotWithShape="0">
              <a:srgbClr val="000000">
                <a:alpha val="95000"/>
              </a:srgbClr>
            </a:outerShdw>
          </a:effectLst>
        </xdr:spPr>
      </xdr:pic>
      <xdr:pic>
        <xdr:nvPicPr>
          <xdr:cNvPr id="11" name="Picture 10">
            <a:extLst>
              <a:ext uri="{FF2B5EF4-FFF2-40B4-BE49-F238E27FC236}">
                <a16:creationId xmlns:a16="http://schemas.microsoft.com/office/drawing/2014/main" id="{30D7A3F2-D615-32FA-2D96-FB617B193C65}"/>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763000" y="1468374000"/>
            <a:ext cx="13318998" cy="6261354"/>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245</xdr:row>
      <xdr:rowOff>0</xdr:rowOff>
    </xdr:from>
    <xdr:ext cx="6219048" cy="971429"/>
    <xdr:pic>
      <xdr:nvPicPr>
        <xdr:cNvPr id="12" name="Picture 11">
          <a:extLst>
            <a:ext uri="{FF2B5EF4-FFF2-40B4-BE49-F238E27FC236}">
              <a16:creationId xmlns:a16="http://schemas.microsoft.com/office/drawing/2014/main" id="{74918B72-EF36-4590-B213-7C8D48C238C4}"/>
            </a:ext>
          </a:extLst>
        </xdr:cNvPr>
        <xdr:cNvPicPr>
          <a:picLocks noChangeAspect="1"/>
        </xdr:cNvPicPr>
      </xdr:nvPicPr>
      <xdr:blipFill>
        <a:blip xmlns:r="http://schemas.openxmlformats.org/officeDocument/2006/relationships" r:embed="rId9"/>
        <a:stretch>
          <a:fillRect/>
        </a:stretch>
      </xdr:blipFill>
      <xdr:spPr>
        <a:xfrm>
          <a:off x="762000" y="1604010000"/>
          <a:ext cx="6219048" cy="971429"/>
        </a:xfrm>
        <a:prstGeom prst="rect">
          <a:avLst/>
        </a:prstGeom>
        <a:effectLst>
          <a:outerShdw blurRad="127000" algn="ctr" rotWithShape="0">
            <a:srgbClr val="FF0000">
              <a:alpha val="90000"/>
            </a:srgbClr>
          </a:outerShdw>
        </a:effectLst>
      </xdr:spPr>
    </xdr:pic>
    <xdr:clientData/>
  </xdr:oneCellAnchor>
  <xdr:oneCellAnchor>
    <xdr:from>
      <xdr:col>4</xdr:col>
      <xdr:colOff>0</xdr:colOff>
      <xdr:row>254</xdr:row>
      <xdr:rowOff>0</xdr:rowOff>
    </xdr:from>
    <xdr:ext cx="8076190" cy="1790476"/>
    <xdr:pic>
      <xdr:nvPicPr>
        <xdr:cNvPr id="13" name="Picture 12">
          <a:extLst>
            <a:ext uri="{FF2B5EF4-FFF2-40B4-BE49-F238E27FC236}">
              <a16:creationId xmlns:a16="http://schemas.microsoft.com/office/drawing/2014/main" id="{26B4FAE9-7224-4BB1-B15F-BE599BED7A11}"/>
            </a:ext>
          </a:extLst>
        </xdr:cNvPr>
        <xdr:cNvPicPr>
          <a:picLocks noChangeAspect="1"/>
        </xdr:cNvPicPr>
      </xdr:nvPicPr>
      <xdr:blipFill>
        <a:blip xmlns:r="http://schemas.openxmlformats.org/officeDocument/2006/relationships" r:embed="rId10"/>
        <a:stretch>
          <a:fillRect/>
        </a:stretch>
      </xdr:blipFill>
      <xdr:spPr>
        <a:xfrm>
          <a:off x="762000" y="1605724500"/>
          <a:ext cx="8076190" cy="1790476"/>
        </a:xfrm>
        <a:prstGeom prst="rect">
          <a:avLst/>
        </a:prstGeom>
        <a:effectLst>
          <a:outerShdw blurRad="63500" algn="ctr" rotWithShape="0">
            <a:srgbClr val="000000">
              <a:alpha val="95000"/>
            </a:srgbClr>
          </a:outerShdw>
        </a:effectLst>
      </xdr:spPr>
    </xdr:pic>
    <xdr:clientData/>
  </xdr:oneCellAnchor>
  <xdr:oneCellAnchor>
    <xdr:from>
      <xdr:col>4</xdr:col>
      <xdr:colOff>0</xdr:colOff>
      <xdr:row>267</xdr:row>
      <xdr:rowOff>0</xdr:rowOff>
    </xdr:from>
    <xdr:ext cx="8047619" cy="5152381"/>
    <xdr:pic>
      <xdr:nvPicPr>
        <xdr:cNvPr id="14" name="Picture 13">
          <a:extLst>
            <a:ext uri="{FF2B5EF4-FFF2-40B4-BE49-F238E27FC236}">
              <a16:creationId xmlns:a16="http://schemas.microsoft.com/office/drawing/2014/main" id="{14B79B38-B4E8-489A-884B-332A715A9589}"/>
            </a:ext>
          </a:extLst>
        </xdr:cNvPr>
        <xdr:cNvPicPr>
          <a:picLocks noChangeAspect="1"/>
        </xdr:cNvPicPr>
      </xdr:nvPicPr>
      <xdr:blipFill>
        <a:blip xmlns:r="http://schemas.openxmlformats.org/officeDocument/2006/relationships" r:embed="rId11"/>
        <a:stretch>
          <a:fillRect/>
        </a:stretch>
      </xdr:blipFill>
      <xdr:spPr>
        <a:xfrm>
          <a:off x="762000" y="1608201000"/>
          <a:ext cx="8047619" cy="5152381"/>
        </a:xfrm>
        <a:prstGeom prst="rect">
          <a:avLst/>
        </a:prstGeom>
        <a:effectLst>
          <a:outerShdw blurRad="63500" algn="ctr" rotWithShape="0">
            <a:srgbClr val="000000">
              <a:alpha val="95000"/>
            </a:srgbClr>
          </a:outerShdw>
        </a:effectLst>
      </xdr:spPr>
    </xdr:pic>
    <xdr:clientData/>
  </xdr:oneCellAnchor>
  <xdr:twoCellAnchor>
    <xdr:from>
      <xdr:col>4</xdr:col>
      <xdr:colOff>0</xdr:colOff>
      <xdr:row>298</xdr:row>
      <xdr:rowOff>0</xdr:rowOff>
    </xdr:from>
    <xdr:to>
      <xdr:col>77</xdr:col>
      <xdr:colOff>175260</xdr:colOff>
      <xdr:row>417</xdr:row>
      <xdr:rowOff>110490</xdr:rowOff>
    </xdr:to>
    <xdr:grpSp>
      <xdr:nvGrpSpPr>
        <xdr:cNvPr id="15" name="Group 14">
          <a:extLst>
            <a:ext uri="{FF2B5EF4-FFF2-40B4-BE49-F238E27FC236}">
              <a16:creationId xmlns:a16="http://schemas.microsoft.com/office/drawing/2014/main" id="{83695CCB-356B-4151-A054-09714E1F90BC}"/>
            </a:ext>
          </a:extLst>
        </xdr:cNvPr>
        <xdr:cNvGrpSpPr/>
      </xdr:nvGrpSpPr>
      <xdr:grpSpPr>
        <a:xfrm>
          <a:off x="762000" y="56769000"/>
          <a:ext cx="14081760" cy="22779990"/>
          <a:chOff x="762000" y="195643500"/>
          <a:chExt cx="14081760" cy="22779990"/>
        </a:xfrm>
      </xdr:grpSpPr>
      <xdr:pic>
        <xdr:nvPicPr>
          <xdr:cNvPr id="16" name="Picture 15">
            <a:extLst>
              <a:ext uri="{FF2B5EF4-FFF2-40B4-BE49-F238E27FC236}">
                <a16:creationId xmlns:a16="http://schemas.microsoft.com/office/drawing/2014/main" id="{07BC87AD-2705-22DA-0E32-9D567BF42834}"/>
              </a:ext>
            </a:extLst>
          </xdr:cNvPr>
          <xdr:cNvPicPr>
            <a:picLocks noChangeAspect="1"/>
          </xdr:cNvPicPr>
        </xdr:nvPicPr>
        <xdr:blipFill>
          <a:blip xmlns:r="http://schemas.openxmlformats.org/officeDocument/2006/relationships" r:embed="rId12"/>
          <a:stretch>
            <a:fillRect/>
          </a:stretch>
        </xdr:blipFill>
        <xdr:spPr>
          <a:xfrm>
            <a:off x="762000" y="195643500"/>
            <a:ext cx="5733333" cy="6714286"/>
          </a:xfrm>
          <a:prstGeom prst="rect">
            <a:avLst/>
          </a:prstGeom>
          <a:effectLst>
            <a:outerShdw blurRad="63500" algn="ctr" rotWithShape="0">
              <a:srgbClr val="000000">
                <a:alpha val="95000"/>
              </a:srgbClr>
            </a:outerShdw>
          </a:effectLst>
        </xdr:spPr>
      </xdr:pic>
      <xdr:pic>
        <xdr:nvPicPr>
          <xdr:cNvPr id="17" name="Picture 16">
            <a:extLst>
              <a:ext uri="{FF2B5EF4-FFF2-40B4-BE49-F238E27FC236}">
                <a16:creationId xmlns:a16="http://schemas.microsoft.com/office/drawing/2014/main" id="{12B924D3-4E8B-C049-FBF6-4EC1913C2973}"/>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762000" y="202501500"/>
            <a:ext cx="14081760" cy="792099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pic>
        <xdr:nvPicPr>
          <xdr:cNvPr id="18" name="Picture 17">
            <a:extLst>
              <a:ext uri="{FF2B5EF4-FFF2-40B4-BE49-F238E27FC236}">
                <a16:creationId xmlns:a16="http://schemas.microsoft.com/office/drawing/2014/main" id="{2B84486B-EEAD-B1CC-FEC5-2B413D6BCE16}"/>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762000" y="210502500"/>
            <a:ext cx="14081760" cy="7920990"/>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421</xdr:row>
      <xdr:rowOff>0</xdr:rowOff>
    </xdr:from>
    <xdr:ext cx="8047619" cy="4019048"/>
    <xdr:pic>
      <xdr:nvPicPr>
        <xdr:cNvPr id="19" name="Picture 18">
          <a:extLst>
            <a:ext uri="{FF2B5EF4-FFF2-40B4-BE49-F238E27FC236}">
              <a16:creationId xmlns:a16="http://schemas.microsoft.com/office/drawing/2014/main" id="{A1712585-1983-436B-A3A4-6E868758CD13}"/>
            </a:ext>
          </a:extLst>
        </xdr:cNvPr>
        <xdr:cNvPicPr>
          <a:picLocks noChangeAspect="1"/>
        </xdr:cNvPicPr>
      </xdr:nvPicPr>
      <xdr:blipFill>
        <a:blip xmlns:r="http://schemas.openxmlformats.org/officeDocument/2006/relationships" r:embed="rId15"/>
        <a:stretch>
          <a:fillRect/>
        </a:stretch>
      </xdr:blipFill>
      <xdr:spPr>
        <a:xfrm>
          <a:off x="762000" y="1637538000"/>
          <a:ext cx="8047619" cy="4019048"/>
        </a:xfrm>
        <a:prstGeom prst="rect">
          <a:avLst/>
        </a:prstGeom>
        <a:effectLst>
          <a:outerShdw blurRad="63500" algn="ctr" rotWithShape="0">
            <a:srgbClr val="000000">
              <a:alpha val="95000"/>
            </a:srgbClr>
          </a:outerShdw>
        </a:effectLst>
      </xdr:spPr>
    </xdr:pic>
    <xdr:clientData/>
  </xdr:oneCellAnchor>
  <xdr:twoCellAnchor>
    <xdr:from>
      <xdr:col>4</xdr:col>
      <xdr:colOff>0</xdr:colOff>
      <xdr:row>448</xdr:row>
      <xdr:rowOff>0</xdr:rowOff>
    </xdr:from>
    <xdr:to>
      <xdr:col>69</xdr:col>
      <xdr:colOff>46071</xdr:colOff>
      <xdr:row>526</xdr:row>
      <xdr:rowOff>56286</xdr:rowOff>
    </xdr:to>
    <xdr:grpSp>
      <xdr:nvGrpSpPr>
        <xdr:cNvPr id="20" name="Group 19">
          <a:extLst>
            <a:ext uri="{FF2B5EF4-FFF2-40B4-BE49-F238E27FC236}">
              <a16:creationId xmlns:a16="http://schemas.microsoft.com/office/drawing/2014/main" id="{8918DD38-5205-4B04-87AC-01E6CB6839C8}"/>
            </a:ext>
          </a:extLst>
        </xdr:cNvPr>
        <xdr:cNvGrpSpPr/>
      </xdr:nvGrpSpPr>
      <xdr:grpSpPr>
        <a:xfrm>
          <a:off x="762000" y="85344000"/>
          <a:ext cx="12428571" cy="14915286"/>
          <a:chOff x="762000" y="195643500"/>
          <a:chExt cx="12428571" cy="14915286"/>
        </a:xfrm>
      </xdr:grpSpPr>
      <xdr:grpSp>
        <xdr:nvGrpSpPr>
          <xdr:cNvPr id="21" name="Group 20">
            <a:extLst>
              <a:ext uri="{FF2B5EF4-FFF2-40B4-BE49-F238E27FC236}">
                <a16:creationId xmlns:a16="http://schemas.microsoft.com/office/drawing/2014/main" id="{A670CB92-9310-1431-2FA6-759ADF1BBEB0}"/>
              </a:ext>
            </a:extLst>
          </xdr:cNvPr>
          <xdr:cNvGrpSpPr/>
        </xdr:nvGrpSpPr>
        <xdr:grpSpPr>
          <a:xfrm>
            <a:off x="762000" y="195643500"/>
            <a:ext cx="12276190" cy="7847619"/>
            <a:chOff x="762000" y="195643500"/>
            <a:chExt cx="12276190" cy="7847619"/>
          </a:xfrm>
        </xdr:grpSpPr>
        <xdr:pic>
          <xdr:nvPicPr>
            <xdr:cNvPr id="27" name="Picture 26">
              <a:extLst>
                <a:ext uri="{FF2B5EF4-FFF2-40B4-BE49-F238E27FC236}">
                  <a16:creationId xmlns:a16="http://schemas.microsoft.com/office/drawing/2014/main" id="{12BAFF58-8C0B-161F-7E6E-F1466C492602}"/>
                </a:ext>
              </a:extLst>
            </xdr:cNvPr>
            <xdr:cNvPicPr>
              <a:picLocks noChangeAspect="1"/>
            </xdr:cNvPicPr>
          </xdr:nvPicPr>
          <xdr:blipFill>
            <a:blip xmlns:r="http://schemas.openxmlformats.org/officeDocument/2006/relationships" r:embed="rId16"/>
            <a:stretch>
              <a:fillRect/>
            </a:stretch>
          </xdr:blipFill>
          <xdr:spPr>
            <a:xfrm>
              <a:off x="762000" y="195643500"/>
              <a:ext cx="12276190" cy="7847619"/>
            </a:xfrm>
            <a:prstGeom prst="rect">
              <a:avLst/>
            </a:prstGeom>
            <a:effectLst>
              <a:outerShdw blurRad="63500" algn="ctr" rotWithShape="0">
                <a:srgbClr val="000000">
                  <a:alpha val="95000"/>
                </a:srgbClr>
              </a:outerShdw>
            </a:effectLst>
          </xdr:spPr>
        </xdr:pic>
        <xdr:sp macro="" textlink="">
          <xdr:nvSpPr>
            <xdr:cNvPr id="28" name="Rectangle 27">
              <a:extLst>
                <a:ext uri="{FF2B5EF4-FFF2-40B4-BE49-F238E27FC236}">
                  <a16:creationId xmlns:a16="http://schemas.microsoft.com/office/drawing/2014/main" id="{F140B70A-6617-9529-F3AE-403786410343}"/>
                </a:ext>
              </a:extLst>
            </xdr:cNvPr>
            <xdr:cNvSpPr/>
          </xdr:nvSpPr>
          <xdr:spPr>
            <a:xfrm>
              <a:off x="9793941" y="198209647"/>
              <a:ext cx="1636059" cy="57150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22" name="Group 21">
            <a:extLst>
              <a:ext uri="{FF2B5EF4-FFF2-40B4-BE49-F238E27FC236}">
                <a16:creationId xmlns:a16="http://schemas.microsoft.com/office/drawing/2014/main" id="{210BF996-C7BA-4F0C-6C27-CB31EA21102C}"/>
              </a:ext>
            </a:extLst>
          </xdr:cNvPr>
          <xdr:cNvGrpSpPr/>
        </xdr:nvGrpSpPr>
        <xdr:grpSpPr>
          <a:xfrm>
            <a:off x="762000" y="203644500"/>
            <a:ext cx="12428571" cy="6914286"/>
            <a:chOff x="762000" y="203644500"/>
            <a:chExt cx="12428571" cy="6914286"/>
          </a:xfrm>
        </xdr:grpSpPr>
        <xdr:grpSp>
          <xdr:nvGrpSpPr>
            <xdr:cNvPr id="23" name="Group 22">
              <a:extLst>
                <a:ext uri="{FF2B5EF4-FFF2-40B4-BE49-F238E27FC236}">
                  <a16:creationId xmlns:a16="http://schemas.microsoft.com/office/drawing/2014/main" id="{512F853A-899C-83A8-F4D3-EB0F5458E339}"/>
                </a:ext>
              </a:extLst>
            </xdr:cNvPr>
            <xdr:cNvGrpSpPr/>
          </xdr:nvGrpSpPr>
          <xdr:grpSpPr>
            <a:xfrm>
              <a:off x="762000" y="203644500"/>
              <a:ext cx="12428571" cy="6914286"/>
              <a:chOff x="762000" y="203644500"/>
              <a:chExt cx="12428571" cy="6914286"/>
            </a:xfrm>
          </xdr:grpSpPr>
          <xdr:pic>
            <xdr:nvPicPr>
              <xdr:cNvPr id="25" name="Picture 24">
                <a:extLst>
                  <a:ext uri="{FF2B5EF4-FFF2-40B4-BE49-F238E27FC236}">
                    <a16:creationId xmlns:a16="http://schemas.microsoft.com/office/drawing/2014/main" id="{16502028-81BF-705B-4A98-AF83CE42293E}"/>
                  </a:ext>
                </a:extLst>
              </xdr:cNvPr>
              <xdr:cNvPicPr>
                <a:picLocks noChangeAspect="1"/>
              </xdr:cNvPicPr>
            </xdr:nvPicPr>
            <xdr:blipFill>
              <a:blip xmlns:r="http://schemas.openxmlformats.org/officeDocument/2006/relationships" r:embed="rId17"/>
              <a:stretch>
                <a:fillRect/>
              </a:stretch>
            </xdr:blipFill>
            <xdr:spPr>
              <a:xfrm>
                <a:off x="762000" y="203644500"/>
                <a:ext cx="12428571" cy="6914286"/>
              </a:xfrm>
              <a:prstGeom prst="rect">
                <a:avLst/>
              </a:prstGeom>
              <a:effectLst>
                <a:outerShdw blurRad="63500" algn="ctr" rotWithShape="0">
                  <a:srgbClr val="000000">
                    <a:alpha val="95000"/>
                  </a:srgbClr>
                </a:outerShdw>
              </a:effectLst>
            </xdr:spPr>
          </xdr:pic>
          <xdr:sp macro="" textlink="">
            <xdr:nvSpPr>
              <xdr:cNvPr id="26" name="Rectangle 25">
                <a:extLst>
                  <a:ext uri="{FF2B5EF4-FFF2-40B4-BE49-F238E27FC236}">
                    <a16:creationId xmlns:a16="http://schemas.microsoft.com/office/drawing/2014/main" id="{56861349-A36B-447C-19BE-38073C567D08}"/>
                  </a:ext>
                </a:extLst>
              </xdr:cNvPr>
              <xdr:cNvSpPr/>
            </xdr:nvSpPr>
            <xdr:spPr>
              <a:xfrm>
                <a:off x="6465794" y="209729294"/>
                <a:ext cx="1613647" cy="392206"/>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4" name="Rectangle 23">
              <a:extLst>
                <a:ext uri="{FF2B5EF4-FFF2-40B4-BE49-F238E27FC236}">
                  <a16:creationId xmlns:a16="http://schemas.microsoft.com/office/drawing/2014/main" id="{16F2945D-A3CB-E0DD-EA0D-4279EB089859}"/>
                </a:ext>
              </a:extLst>
            </xdr:cNvPr>
            <xdr:cNvSpPr/>
          </xdr:nvSpPr>
          <xdr:spPr>
            <a:xfrm>
              <a:off x="9782736" y="206165823"/>
              <a:ext cx="1636059" cy="57150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clientData/>
  </xdr:twoCellAnchor>
  <xdr:oneCellAnchor>
    <xdr:from>
      <xdr:col>4</xdr:col>
      <xdr:colOff>0</xdr:colOff>
      <xdr:row>530</xdr:row>
      <xdr:rowOff>0</xdr:rowOff>
    </xdr:from>
    <xdr:ext cx="8047619" cy="6723809"/>
    <xdr:pic>
      <xdr:nvPicPr>
        <xdr:cNvPr id="29" name="Picture 28">
          <a:extLst>
            <a:ext uri="{FF2B5EF4-FFF2-40B4-BE49-F238E27FC236}">
              <a16:creationId xmlns:a16="http://schemas.microsoft.com/office/drawing/2014/main" id="{A88A7D18-83A2-4EE7-BDD2-91F5F659C060}"/>
            </a:ext>
          </a:extLst>
        </xdr:cNvPr>
        <xdr:cNvPicPr>
          <a:picLocks noChangeAspect="1"/>
        </xdr:cNvPicPr>
      </xdr:nvPicPr>
      <xdr:blipFill>
        <a:blip xmlns:r="http://schemas.openxmlformats.org/officeDocument/2006/relationships" r:embed="rId18"/>
        <a:stretch>
          <a:fillRect/>
        </a:stretch>
      </xdr:blipFill>
      <xdr:spPr>
        <a:xfrm>
          <a:off x="762000" y="1658302500"/>
          <a:ext cx="8047619" cy="67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569</xdr:row>
      <xdr:rowOff>0</xdr:rowOff>
    </xdr:from>
    <xdr:ext cx="8104762" cy="3971429"/>
    <xdr:pic>
      <xdr:nvPicPr>
        <xdr:cNvPr id="30" name="Picture 29">
          <a:extLst>
            <a:ext uri="{FF2B5EF4-FFF2-40B4-BE49-F238E27FC236}">
              <a16:creationId xmlns:a16="http://schemas.microsoft.com/office/drawing/2014/main" id="{0FBE262F-D515-4EC7-AE1A-AE88FD5E3DBA}"/>
            </a:ext>
          </a:extLst>
        </xdr:cNvPr>
        <xdr:cNvPicPr>
          <a:picLocks noChangeAspect="1"/>
        </xdr:cNvPicPr>
      </xdr:nvPicPr>
      <xdr:blipFill>
        <a:blip xmlns:r="http://schemas.openxmlformats.org/officeDocument/2006/relationships" r:embed="rId19"/>
        <a:stretch>
          <a:fillRect/>
        </a:stretch>
      </xdr:blipFill>
      <xdr:spPr>
        <a:xfrm>
          <a:off x="762000" y="1665732000"/>
          <a:ext cx="8104762" cy="3971429"/>
        </a:xfrm>
        <a:prstGeom prst="rect">
          <a:avLst/>
        </a:prstGeom>
        <a:effectLst>
          <a:outerShdw blurRad="63500" algn="ctr" rotWithShape="0">
            <a:srgbClr val="000000">
              <a:alpha val="95000"/>
            </a:srgbClr>
          </a:outerShdw>
        </a:effectLst>
      </xdr:spPr>
    </xdr:pic>
    <xdr:clientData/>
  </xdr:oneCellAnchor>
  <xdr:oneCellAnchor>
    <xdr:from>
      <xdr:col>4</xdr:col>
      <xdr:colOff>0</xdr:colOff>
      <xdr:row>594</xdr:row>
      <xdr:rowOff>0</xdr:rowOff>
    </xdr:from>
    <xdr:ext cx="8057143" cy="2180952"/>
    <xdr:pic>
      <xdr:nvPicPr>
        <xdr:cNvPr id="31" name="Picture 30">
          <a:extLst>
            <a:ext uri="{FF2B5EF4-FFF2-40B4-BE49-F238E27FC236}">
              <a16:creationId xmlns:a16="http://schemas.microsoft.com/office/drawing/2014/main" id="{89A2B261-EE3E-4719-9AAD-3ED3A8897429}"/>
            </a:ext>
          </a:extLst>
        </xdr:cNvPr>
        <xdr:cNvPicPr>
          <a:picLocks noChangeAspect="1"/>
        </xdr:cNvPicPr>
      </xdr:nvPicPr>
      <xdr:blipFill>
        <a:blip xmlns:r="http://schemas.openxmlformats.org/officeDocument/2006/relationships" r:embed="rId20"/>
        <a:stretch>
          <a:fillRect/>
        </a:stretch>
      </xdr:blipFill>
      <xdr:spPr>
        <a:xfrm>
          <a:off x="762000" y="1670494500"/>
          <a:ext cx="8057143" cy="21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661</xdr:row>
      <xdr:rowOff>0</xdr:rowOff>
    </xdr:from>
    <xdr:ext cx="8085714" cy="2142857"/>
    <xdr:pic>
      <xdr:nvPicPr>
        <xdr:cNvPr id="32" name="Picture 31">
          <a:extLst>
            <a:ext uri="{FF2B5EF4-FFF2-40B4-BE49-F238E27FC236}">
              <a16:creationId xmlns:a16="http://schemas.microsoft.com/office/drawing/2014/main" id="{F9B7E3C7-3E7D-4277-A12C-4F9F1C7AE3AD}"/>
            </a:ext>
          </a:extLst>
        </xdr:cNvPr>
        <xdr:cNvPicPr>
          <a:picLocks noChangeAspect="1"/>
        </xdr:cNvPicPr>
      </xdr:nvPicPr>
      <xdr:blipFill>
        <a:blip xmlns:r="http://schemas.openxmlformats.org/officeDocument/2006/relationships" r:embed="rId21"/>
        <a:stretch>
          <a:fillRect/>
        </a:stretch>
      </xdr:blipFill>
      <xdr:spPr>
        <a:xfrm>
          <a:off x="762000" y="1683258000"/>
          <a:ext cx="8085714" cy="2142857"/>
        </a:xfrm>
        <a:prstGeom prst="rect">
          <a:avLst/>
        </a:prstGeom>
        <a:effectLst>
          <a:outerShdw blurRad="127000" algn="ctr" rotWithShape="0">
            <a:srgbClr val="FF0000">
              <a:alpha val="90000"/>
            </a:srgbClr>
          </a:outerShdw>
        </a:effectLst>
      </xdr:spPr>
    </xdr:pic>
    <xdr:clientData/>
  </xdr:oneCellAnchor>
  <xdr:oneCellAnchor>
    <xdr:from>
      <xdr:col>4</xdr:col>
      <xdr:colOff>0</xdr:colOff>
      <xdr:row>678</xdr:row>
      <xdr:rowOff>0</xdr:rowOff>
    </xdr:from>
    <xdr:ext cx="8057143" cy="3638095"/>
    <xdr:pic>
      <xdr:nvPicPr>
        <xdr:cNvPr id="33" name="Picture 32">
          <a:extLst>
            <a:ext uri="{FF2B5EF4-FFF2-40B4-BE49-F238E27FC236}">
              <a16:creationId xmlns:a16="http://schemas.microsoft.com/office/drawing/2014/main" id="{0842B399-0DBA-4B4B-BF71-64E478B3B0DB}"/>
            </a:ext>
          </a:extLst>
        </xdr:cNvPr>
        <xdr:cNvPicPr>
          <a:picLocks noChangeAspect="1"/>
        </xdr:cNvPicPr>
      </xdr:nvPicPr>
      <xdr:blipFill>
        <a:blip xmlns:r="http://schemas.openxmlformats.org/officeDocument/2006/relationships" r:embed="rId22"/>
        <a:stretch>
          <a:fillRect/>
        </a:stretch>
      </xdr:blipFill>
      <xdr:spPr>
        <a:xfrm>
          <a:off x="762000" y="1686496500"/>
          <a:ext cx="8057143" cy="3638095"/>
        </a:xfrm>
        <a:prstGeom prst="rect">
          <a:avLst/>
        </a:prstGeom>
        <a:effectLst>
          <a:outerShdw blurRad="127000" algn="ctr" rotWithShape="0">
            <a:srgbClr val="FF0000">
              <a:alpha val="90000"/>
            </a:srgbClr>
          </a:outerShdw>
        </a:effectLst>
      </xdr:spPr>
    </xdr:pic>
    <xdr:clientData/>
  </xdr:oneCellAnchor>
  <xdr:twoCellAnchor>
    <xdr:from>
      <xdr:col>4</xdr:col>
      <xdr:colOff>0</xdr:colOff>
      <xdr:row>611</xdr:row>
      <xdr:rowOff>0</xdr:rowOff>
    </xdr:from>
    <xdr:to>
      <xdr:col>62</xdr:col>
      <xdr:colOff>171450</xdr:colOff>
      <xdr:row>657</xdr:row>
      <xdr:rowOff>66675</xdr:rowOff>
    </xdr:to>
    <xdr:grpSp>
      <xdr:nvGrpSpPr>
        <xdr:cNvPr id="34" name="Group 33">
          <a:extLst>
            <a:ext uri="{FF2B5EF4-FFF2-40B4-BE49-F238E27FC236}">
              <a16:creationId xmlns:a16="http://schemas.microsoft.com/office/drawing/2014/main" id="{DE227ABA-EBC0-4D85-ACCF-F42A425E8BAB}"/>
            </a:ext>
          </a:extLst>
        </xdr:cNvPr>
        <xdr:cNvGrpSpPr/>
      </xdr:nvGrpSpPr>
      <xdr:grpSpPr>
        <a:xfrm>
          <a:off x="762000" y="116395500"/>
          <a:ext cx="11220450" cy="8829675"/>
          <a:chOff x="762000" y="195643500"/>
          <a:chExt cx="11220450" cy="8829675"/>
        </a:xfrm>
      </xdr:grpSpPr>
      <xdr:pic>
        <xdr:nvPicPr>
          <xdr:cNvPr id="35" name="Picture 34">
            <a:extLst>
              <a:ext uri="{FF2B5EF4-FFF2-40B4-BE49-F238E27FC236}">
                <a16:creationId xmlns:a16="http://schemas.microsoft.com/office/drawing/2014/main" id="{BC1E105F-9CE6-AC7D-2AA1-7F630E4CA7CE}"/>
              </a:ext>
            </a:extLst>
          </xdr:cNvPr>
          <xdr:cNvPicPr>
            <a:picLocks noChangeAspect="1"/>
          </xdr:cNvPicPr>
        </xdr:nvPicPr>
        <xdr:blipFill>
          <a:blip xmlns:r="http://schemas.openxmlformats.org/officeDocument/2006/relationships" r:embed="rId23"/>
          <a:stretch>
            <a:fillRect/>
          </a:stretch>
        </xdr:blipFill>
        <xdr:spPr>
          <a:xfrm>
            <a:off x="762000" y="195643500"/>
            <a:ext cx="6866667" cy="3847619"/>
          </a:xfrm>
          <a:prstGeom prst="rect">
            <a:avLst/>
          </a:prstGeom>
          <a:effectLst>
            <a:outerShdw blurRad="76200" algn="ctr" rotWithShape="0">
              <a:srgbClr val="000000">
                <a:alpha val="95000"/>
              </a:srgbClr>
            </a:outerShdw>
          </a:effectLst>
        </xdr:spPr>
      </xdr:pic>
      <xdr:pic>
        <xdr:nvPicPr>
          <xdr:cNvPr id="36" name="Picture 35">
            <a:extLst>
              <a:ext uri="{FF2B5EF4-FFF2-40B4-BE49-F238E27FC236}">
                <a16:creationId xmlns:a16="http://schemas.microsoft.com/office/drawing/2014/main" id="{E76E3038-E260-C6AC-5D2C-28933E63E0C6}"/>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762000" y="199644000"/>
            <a:ext cx="11220450" cy="4829175"/>
          </a:xfrm>
          <a:prstGeom prst="rect">
            <a:avLst/>
          </a:prstGeom>
          <a:noFill/>
          <a:effectLst>
            <a:outerShdw blurRad="762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701</xdr:row>
      <xdr:rowOff>0</xdr:rowOff>
    </xdr:from>
    <xdr:ext cx="8047619" cy="7761905"/>
    <xdr:pic>
      <xdr:nvPicPr>
        <xdr:cNvPr id="37" name="Picture 36">
          <a:extLst>
            <a:ext uri="{FF2B5EF4-FFF2-40B4-BE49-F238E27FC236}">
              <a16:creationId xmlns:a16="http://schemas.microsoft.com/office/drawing/2014/main" id="{22BD4E1E-A947-4109-BC38-20E4F9E5116D}"/>
            </a:ext>
          </a:extLst>
        </xdr:cNvPr>
        <xdr:cNvPicPr>
          <a:picLocks noChangeAspect="1"/>
        </xdr:cNvPicPr>
      </xdr:nvPicPr>
      <xdr:blipFill>
        <a:blip xmlns:r="http://schemas.openxmlformats.org/officeDocument/2006/relationships" r:embed="rId25"/>
        <a:stretch>
          <a:fillRect/>
        </a:stretch>
      </xdr:blipFill>
      <xdr:spPr>
        <a:xfrm>
          <a:off x="762000" y="1690878000"/>
          <a:ext cx="8047619" cy="7761905"/>
        </a:xfrm>
        <a:prstGeom prst="rect">
          <a:avLst/>
        </a:prstGeom>
        <a:effectLst>
          <a:outerShdw blurRad="63500" algn="ctr" rotWithShape="0">
            <a:srgbClr val="000000">
              <a:alpha val="95000"/>
            </a:srgbClr>
          </a:outerShdw>
        </a:effectLst>
      </xdr:spPr>
    </xdr:pic>
    <xdr:clientData/>
  </xdr:oneCellAnchor>
  <xdr:oneCellAnchor>
    <xdr:from>
      <xdr:col>4</xdr:col>
      <xdr:colOff>0</xdr:colOff>
      <xdr:row>746</xdr:row>
      <xdr:rowOff>0</xdr:rowOff>
    </xdr:from>
    <xdr:ext cx="8057143" cy="4780952"/>
    <xdr:pic>
      <xdr:nvPicPr>
        <xdr:cNvPr id="38" name="Picture 37">
          <a:extLst>
            <a:ext uri="{FF2B5EF4-FFF2-40B4-BE49-F238E27FC236}">
              <a16:creationId xmlns:a16="http://schemas.microsoft.com/office/drawing/2014/main" id="{0EF06123-4699-43F9-A5FC-4BD68AA210CB}"/>
            </a:ext>
          </a:extLst>
        </xdr:cNvPr>
        <xdr:cNvPicPr>
          <a:picLocks noChangeAspect="1"/>
        </xdr:cNvPicPr>
      </xdr:nvPicPr>
      <xdr:blipFill>
        <a:blip xmlns:r="http://schemas.openxmlformats.org/officeDocument/2006/relationships" r:embed="rId26"/>
        <a:stretch>
          <a:fillRect/>
        </a:stretch>
      </xdr:blipFill>
      <xdr:spPr>
        <a:xfrm>
          <a:off x="762000" y="1699450500"/>
          <a:ext cx="8057143" cy="4780952"/>
        </a:xfrm>
        <a:prstGeom prst="rect">
          <a:avLst/>
        </a:prstGeom>
        <a:effectLst>
          <a:outerShdw blurRad="63500" algn="ctr" rotWithShape="0">
            <a:srgbClr val="000000">
              <a:alpha val="95000"/>
            </a:srgbClr>
          </a:outerShdw>
        </a:effectLst>
      </xdr:spPr>
    </xdr:pic>
    <xdr:clientData/>
  </xdr:oneCellAnchor>
  <xdr:oneCellAnchor>
    <xdr:from>
      <xdr:col>4</xdr:col>
      <xdr:colOff>0</xdr:colOff>
      <xdr:row>777</xdr:row>
      <xdr:rowOff>0</xdr:rowOff>
    </xdr:from>
    <xdr:ext cx="8057143" cy="4371429"/>
    <xdr:pic>
      <xdr:nvPicPr>
        <xdr:cNvPr id="39" name="Picture 38">
          <a:extLst>
            <a:ext uri="{FF2B5EF4-FFF2-40B4-BE49-F238E27FC236}">
              <a16:creationId xmlns:a16="http://schemas.microsoft.com/office/drawing/2014/main" id="{68CEB3B4-B0C8-4F2F-A0B7-9652C4FC3CCE}"/>
            </a:ext>
          </a:extLst>
        </xdr:cNvPr>
        <xdr:cNvPicPr>
          <a:picLocks noChangeAspect="1"/>
        </xdr:cNvPicPr>
      </xdr:nvPicPr>
      <xdr:blipFill>
        <a:blip xmlns:r="http://schemas.openxmlformats.org/officeDocument/2006/relationships" r:embed="rId27"/>
        <a:stretch>
          <a:fillRect/>
        </a:stretch>
      </xdr:blipFill>
      <xdr:spPr>
        <a:xfrm>
          <a:off x="762000" y="1705356000"/>
          <a:ext cx="8057143" cy="4371429"/>
        </a:xfrm>
        <a:prstGeom prst="rect">
          <a:avLst/>
        </a:prstGeom>
        <a:effectLst>
          <a:outerShdw blurRad="127000" algn="ctr" rotWithShape="0">
            <a:srgbClr val="0000FF">
              <a:alpha val="90000"/>
            </a:srgbClr>
          </a:outerShdw>
        </a:effectLst>
      </xdr:spPr>
    </xdr:pic>
    <xdr:clientData/>
  </xdr:oneCellAnchor>
  <xdr:oneCellAnchor>
    <xdr:from>
      <xdr:col>70</xdr:col>
      <xdr:colOff>0</xdr:colOff>
      <xdr:row>448</xdr:row>
      <xdr:rowOff>0</xdr:rowOff>
    </xdr:from>
    <xdr:ext cx="13933333" cy="7819048"/>
    <xdr:pic>
      <xdr:nvPicPr>
        <xdr:cNvPr id="40" name="Picture 39">
          <a:extLst>
            <a:ext uri="{FF2B5EF4-FFF2-40B4-BE49-F238E27FC236}">
              <a16:creationId xmlns:a16="http://schemas.microsoft.com/office/drawing/2014/main" id="{A27B62F6-2642-40AF-9EAC-9CCCA3200D1F}"/>
            </a:ext>
          </a:extLst>
        </xdr:cNvPr>
        <xdr:cNvPicPr>
          <a:picLocks noChangeAspect="1"/>
        </xdr:cNvPicPr>
      </xdr:nvPicPr>
      <xdr:blipFill>
        <a:blip xmlns:r="http://schemas.openxmlformats.org/officeDocument/2006/relationships" r:embed="rId28"/>
        <a:stretch>
          <a:fillRect/>
        </a:stretch>
      </xdr:blipFill>
      <xdr:spPr>
        <a:xfrm>
          <a:off x="13335000" y="1642681500"/>
          <a:ext cx="13933333" cy="7819048"/>
        </a:xfrm>
        <a:prstGeom prst="rect">
          <a:avLst/>
        </a:prstGeom>
        <a:effectLst>
          <a:outerShdw blurRad="63500" algn="ctr" rotWithShape="0">
            <a:srgbClr val="000000">
              <a:alpha val="95000"/>
            </a:srgbClr>
          </a:outerShdw>
        </a:effectLst>
      </xdr:spPr>
    </xdr:pic>
    <xdr:clientData/>
  </xdr:oneCellAnchor>
  <xdr:oneCellAnchor>
    <xdr:from>
      <xdr:col>70</xdr:col>
      <xdr:colOff>0</xdr:colOff>
      <xdr:row>490</xdr:row>
      <xdr:rowOff>0</xdr:rowOff>
    </xdr:from>
    <xdr:ext cx="13933333" cy="6771428"/>
    <xdr:pic>
      <xdr:nvPicPr>
        <xdr:cNvPr id="41" name="Picture 40">
          <a:extLst>
            <a:ext uri="{FF2B5EF4-FFF2-40B4-BE49-F238E27FC236}">
              <a16:creationId xmlns:a16="http://schemas.microsoft.com/office/drawing/2014/main" id="{1D429A31-9F91-4898-8A61-B3D90D1B063D}"/>
            </a:ext>
          </a:extLst>
        </xdr:cNvPr>
        <xdr:cNvPicPr>
          <a:picLocks noChangeAspect="1"/>
        </xdr:cNvPicPr>
      </xdr:nvPicPr>
      <xdr:blipFill>
        <a:blip xmlns:r="http://schemas.openxmlformats.org/officeDocument/2006/relationships" r:embed="rId29"/>
        <a:stretch>
          <a:fillRect/>
        </a:stretch>
      </xdr:blipFill>
      <xdr:spPr>
        <a:xfrm>
          <a:off x="13335000" y="1650682500"/>
          <a:ext cx="13933333" cy="6771428"/>
        </a:xfrm>
        <a:prstGeom prst="rect">
          <a:avLst/>
        </a:prstGeom>
        <a:effectLst>
          <a:outerShdw blurRad="76200" algn="ctr" rotWithShape="0">
            <a:srgbClr val="000000">
              <a:alpha val="95000"/>
            </a:srgbClr>
          </a:outerShdw>
        </a:effectLst>
      </xdr:spPr>
    </xdr:pic>
    <xdr:clientData/>
  </xdr:oneCellAnchor>
  <xdr:oneCellAnchor>
    <xdr:from>
      <xdr:col>4</xdr:col>
      <xdr:colOff>0</xdr:colOff>
      <xdr:row>864</xdr:row>
      <xdr:rowOff>0</xdr:rowOff>
    </xdr:from>
    <xdr:ext cx="8038095" cy="1028571"/>
    <xdr:pic>
      <xdr:nvPicPr>
        <xdr:cNvPr id="42" name="Picture 41">
          <a:extLst>
            <a:ext uri="{FF2B5EF4-FFF2-40B4-BE49-F238E27FC236}">
              <a16:creationId xmlns:a16="http://schemas.microsoft.com/office/drawing/2014/main" id="{778AB277-A302-4BCD-93D8-162626AD727F}"/>
            </a:ext>
          </a:extLst>
        </xdr:cNvPr>
        <xdr:cNvPicPr>
          <a:picLocks noChangeAspect="1"/>
        </xdr:cNvPicPr>
      </xdr:nvPicPr>
      <xdr:blipFill>
        <a:blip xmlns:r="http://schemas.openxmlformats.org/officeDocument/2006/relationships" r:embed="rId30"/>
        <a:stretch>
          <a:fillRect/>
        </a:stretch>
      </xdr:blipFill>
      <xdr:spPr>
        <a:xfrm>
          <a:off x="762000" y="1721929500"/>
          <a:ext cx="8038095" cy="1028571"/>
        </a:xfrm>
        <a:prstGeom prst="rect">
          <a:avLst/>
        </a:prstGeom>
        <a:effectLst>
          <a:outerShdw blurRad="127000" algn="ctr" rotWithShape="0">
            <a:srgbClr val="0000FF">
              <a:alpha val="90000"/>
            </a:srgbClr>
          </a:outerShdw>
        </a:effectLst>
      </xdr:spPr>
    </xdr:pic>
    <xdr:clientData/>
  </xdr:oneCellAnchor>
  <xdr:oneCellAnchor>
    <xdr:from>
      <xdr:col>4</xdr:col>
      <xdr:colOff>0</xdr:colOff>
      <xdr:row>894</xdr:row>
      <xdr:rowOff>0</xdr:rowOff>
    </xdr:from>
    <xdr:ext cx="8057143" cy="8542857"/>
    <xdr:pic>
      <xdr:nvPicPr>
        <xdr:cNvPr id="43" name="Picture 42">
          <a:extLst>
            <a:ext uri="{FF2B5EF4-FFF2-40B4-BE49-F238E27FC236}">
              <a16:creationId xmlns:a16="http://schemas.microsoft.com/office/drawing/2014/main" id="{6BEE20B2-BAE7-4ADD-AF01-897565C4D1A1}"/>
            </a:ext>
          </a:extLst>
        </xdr:cNvPr>
        <xdr:cNvPicPr>
          <a:picLocks noChangeAspect="1"/>
        </xdr:cNvPicPr>
      </xdr:nvPicPr>
      <xdr:blipFill>
        <a:blip xmlns:r="http://schemas.openxmlformats.org/officeDocument/2006/relationships" r:embed="rId31"/>
        <a:stretch>
          <a:fillRect/>
        </a:stretch>
      </xdr:blipFill>
      <xdr:spPr>
        <a:xfrm>
          <a:off x="762000" y="1704784500"/>
          <a:ext cx="8057143" cy="8542857"/>
        </a:xfrm>
        <a:prstGeom prst="rect">
          <a:avLst/>
        </a:prstGeom>
        <a:effectLst>
          <a:outerShdw blurRad="63500" algn="ctr" rotWithShape="0">
            <a:srgbClr val="000000">
              <a:alpha val="95000"/>
            </a:srgbClr>
          </a:outerShdw>
        </a:effectLst>
      </xdr:spPr>
    </xdr:pic>
    <xdr:clientData/>
  </xdr:oneCellAnchor>
  <xdr:oneCellAnchor>
    <xdr:from>
      <xdr:col>4</xdr:col>
      <xdr:colOff>0</xdr:colOff>
      <xdr:row>1368</xdr:row>
      <xdr:rowOff>0</xdr:rowOff>
    </xdr:from>
    <xdr:ext cx="8904762" cy="3885714"/>
    <xdr:pic>
      <xdr:nvPicPr>
        <xdr:cNvPr id="44" name="Picture 43">
          <a:extLst>
            <a:ext uri="{FF2B5EF4-FFF2-40B4-BE49-F238E27FC236}">
              <a16:creationId xmlns:a16="http://schemas.microsoft.com/office/drawing/2014/main" id="{0BE1F0C9-7D27-483C-91DA-E0FC6594FF9C}"/>
            </a:ext>
          </a:extLst>
        </xdr:cNvPr>
        <xdr:cNvPicPr>
          <a:picLocks noChangeAspect="1"/>
        </xdr:cNvPicPr>
      </xdr:nvPicPr>
      <xdr:blipFill>
        <a:blip xmlns:r="http://schemas.openxmlformats.org/officeDocument/2006/relationships" r:embed="rId32"/>
        <a:stretch>
          <a:fillRect/>
        </a:stretch>
      </xdr:blipFill>
      <xdr:spPr>
        <a:xfrm>
          <a:off x="762000" y="1795081500"/>
          <a:ext cx="8904762" cy="3885714"/>
        </a:xfrm>
        <a:prstGeom prst="rect">
          <a:avLst/>
        </a:prstGeom>
        <a:effectLst>
          <a:outerShdw blurRad="63500" algn="ctr" rotWithShape="0">
            <a:srgbClr val="000000">
              <a:alpha val="95000"/>
            </a:srgbClr>
          </a:outerShdw>
        </a:effectLst>
      </xdr:spPr>
    </xdr:pic>
    <xdr:clientData/>
  </xdr:oneCellAnchor>
  <xdr:oneCellAnchor>
    <xdr:from>
      <xdr:col>4</xdr:col>
      <xdr:colOff>0</xdr:colOff>
      <xdr:row>1422</xdr:row>
      <xdr:rowOff>0</xdr:rowOff>
    </xdr:from>
    <xdr:ext cx="12209524" cy="7923809"/>
    <xdr:pic>
      <xdr:nvPicPr>
        <xdr:cNvPr id="45" name="Picture 44">
          <a:extLst>
            <a:ext uri="{FF2B5EF4-FFF2-40B4-BE49-F238E27FC236}">
              <a16:creationId xmlns:a16="http://schemas.microsoft.com/office/drawing/2014/main" id="{E3FF09C4-C01F-4792-BAAA-5C8720885B44}"/>
            </a:ext>
          </a:extLst>
        </xdr:cNvPr>
        <xdr:cNvPicPr>
          <a:picLocks noChangeAspect="1"/>
        </xdr:cNvPicPr>
      </xdr:nvPicPr>
      <xdr:blipFill>
        <a:blip xmlns:r="http://schemas.openxmlformats.org/officeDocument/2006/relationships" r:embed="rId33"/>
        <a:stretch>
          <a:fillRect/>
        </a:stretch>
      </xdr:blipFill>
      <xdr:spPr>
        <a:xfrm>
          <a:off x="762000" y="1805368500"/>
          <a:ext cx="12209524" cy="7923809"/>
        </a:xfrm>
        <a:prstGeom prst="rect">
          <a:avLst/>
        </a:prstGeom>
        <a:effectLst>
          <a:outerShdw blurRad="63500" algn="ctr" rotWithShape="0">
            <a:srgbClr val="000000">
              <a:alpha val="95000"/>
            </a:srgbClr>
          </a:outerShdw>
        </a:effectLst>
      </xdr:spPr>
    </xdr:pic>
    <xdr:clientData/>
  </xdr:oneCellAnchor>
  <xdr:oneCellAnchor>
    <xdr:from>
      <xdr:col>69</xdr:col>
      <xdr:colOff>0</xdr:colOff>
      <xdr:row>1422</xdr:row>
      <xdr:rowOff>0</xdr:rowOff>
    </xdr:from>
    <xdr:ext cx="12209524" cy="7923809"/>
    <xdr:pic>
      <xdr:nvPicPr>
        <xdr:cNvPr id="46" name="Picture 45">
          <a:extLst>
            <a:ext uri="{FF2B5EF4-FFF2-40B4-BE49-F238E27FC236}">
              <a16:creationId xmlns:a16="http://schemas.microsoft.com/office/drawing/2014/main" id="{FC93EE31-950A-49F5-9C55-D1E6BD637D54}"/>
            </a:ext>
          </a:extLst>
        </xdr:cNvPr>
        <xdr:cNvPicPr>
          <a:picLocks noChangeAspect="1"/>
        </xdr:cNvPicPr>
      </xdr:nvPicPr>
      <xdr:blipFill>
        <a:blip xmlns:r="http://schemas.openxmlformats.org/officeDocument/2006/relationships" r:embed="rId34"/>
        <a:stretch>
          <a:fillRect/>
        </a:stretch>
      </xdr:blipFill>
      <xdr:spPr>
        <a:xfrm>
          <a:off x="13144500" y="18053685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1107</xdr:row>
      <xdr:rowOff>0</xdr:rowOff>
    </xdr:from>
    <xdr:ext cx="8085714" cy="4980952"/>
    <xdr:pic>
      <xdr:nvPicPr>
        <xdr:cNvPr id="47" name="Picture 46">
          <a:extLst>
            <a:ext uri="{FF2B5EF4-FFF2-40B4-BE49-F238E27FC236}">
              <a16:creationId xmlns:a16="http://schemas.microsoft.com/office/drawing/2014/main" id="{196497B9-1B96-48AF-82AC-86CA0F6D109E}"/>
            </a:ext>
          </a:extLst>
        </xdr:cNvPr>
        <xdr:cNvPicPr>
          <a:picLocks noChangeAspect="1"/>
        </xdr:cNvPicPr>
      </xdr:nvPicPr>
      <xdr:blipFill>
        <a:blip xmlns:r="http://schemas.openxmlformats.org/officeDocument/2006/relationships" r:embed="rId35"/>
        <a:stretch>
          <a:fillRect/>
        </a:stretch>
      </xdr:blipFill>
      <xdr:spPr>
        <a:xfrm>
          <a:off x="762000" y="1745361000"/>
          <a:ext cx="8085714" cy="4980952"/>
        </a:xfrm>
        <a:prstGeom prst="rect">
          <a:avLst/>
        </a:prstGeom>
        <a:effectLst>
          <a:outerShdw blurRad="63500" algn="ctr" rotWithShape="0">
            <a:srgbClr val="000000">
              <a:alpha val="95000"/>
            </a:srgbClr>
          </a:outerShdw>
        </a:effectLst>
      </xdr:spPr>
    </xdr:pic>
    <xdr:clientData/>
  </xdr:oneCellAnchor>
  <xdr:oneCellAnchor>
    <xdr:from>
      <xdr:col>3</xdr:col>
      <xdr:colOff>190499</xdr:colOff>
      <xdr:row>1155</xdr:row>
      <xdr:rowOff>190499</xdr:rowOff>
    </xdr:from>
    <xdr:ext cx="15432654" cy="3820058"/>
    <xdr:pic>
      <xdr:nvPicPr>
        <xdr:cNvPr id="48" name="Picture 47" descr="A screenshot of a computer&#10;&#10;Description automatically generated">
          <a:extLst>
            <a:ext uri="{FF2B5EF4-FFF2-40B4-BE49-F238E27FC236}">
              <a16:creationId xmlns:a16="http://schemas.microsoft.com/office/drawing/2014/main" id="{B66DD8E1-75C5-42B8-A364-B46F9CD36CE3}"/>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761999" y="1754695499"/>
          <a:ext cx="15432654" cy="3820058"/>
        </a:xfrm>
        <a:prstGeom prst="rect">
          <a:avLst/>
        </a:prstGeom>
        <a:effectLst>
          <a:outerShdw blurRad="63500" algn="ctr" rotWithShape="0">
            <a:srgbClr val="000000">
              <a:alpha val="95000"/>
            </a:srgbClr>
          </a:outerShdw>
        </a:effectLst>
      </xdr:spPr>
    </xdr:pic>
    <xdr:clientData/>
  </xdr:oneCellAnchor>
  <xdr:oneCellAnchor>
    <xdr:from>
      <xdr:col>4</xdr:col>
      <xdr:colOff>0</xdr:colOff>
      <xdr:row>1177</xdr:row>
      <xdr:rowOff>0</xdr:rowOff>
    </xdr:from>
    <xdr:ext cx="15365969" cy="7773485"/>
    <xdr:pic>
      <xdr:nvPicPr>
        <xdr:cNvPr id="49" name="Picture 48" descr="A screenshot of a computer&#10;&#10;Description automatically generated">
          <a:extLst>
            <a:ext uri="{FF2B5EF4-FFF2-40B4-BE49-F238E27FC236}">
              <a16:creationId xmlns:a16="http://schemas.microsoft.com/office/drawing/2014/main" id="{7EC2D5DD-AC37-4BC2-BC38-030C02F7ECEC}"/>
            </a:ext>
          </a:extLst>
        </xdr:cNvPr>
        <xdr:cNvPicPr>
          <a:picLocks noChangeAspect="1"/>
        </xdr:cNvPicPr>
      </xdr:nvPicPr>
      <xdr:blipFill>
        <a:blip xmlns:r="http://schemas.openxmlformats.org/officeDocument/2006/relationships" r:embed="rId37"/>
        <a:stretch>
          <a:fillRect/>
        </a:stretch>
      </xdr:blipFill>
      <xdr:spPr>
        <a:xfrm>
          <a:off x="762000" y="1758696000"/>
          <a:ext cx="15365969" cy="7773485"/>
        </a:xfrm>
        <a:prstGeom prst="rect">
          <a:avLst/>
        </a:prstGeom>
        <a:effectLst>
          <a:outerShdw blurRad="63500" algn="ctr" rotWithShape="0">
            <a:srgbClr val="000000">
              <a:alpha val="95000"/>
            </a:srgbClr>
          </a:outerShdw>
        </a:effectLst>
      </xdr:spPr>
    </xdr:pic>
    <xdr:clientData/>
  </xdr:oneCellAnchor>
  <xdr:oneCellAnchor>
    <xdr:from>
      <xdr:col>4</xdr:col>
      <xdr:colOff>0</xdr:colOff>
      <xdr:row>1467</xdr:row>
      <xdr:rowOff>0</xdr:rowOff>
    </xdr:from>
    <xdr:ext cx="8876190" cy="1819048"/>
    <xdr:pic>
      <xdr:nvPicPr>
        <xdr:cNvPr id="50" name="Picture 49">
          <a:extLst>
            <a:ext uri="{FF2B5EF4-FFF2-40B4-BE49-F238E27FC236}">
              <a16:creationId xmlns:a16="http://schemas.microsoft.com/office/drawing/2014/main" id="{53E2AFC2-6466-48F7-882E-B1359DF8AA3C}"/>
            </a:ext>
          </a:extLst>
        </xdr:cNvPr>
        <xdr:cNvPicPr>
          <a:picLocks noChangeAspect="1"/>
        </xdr:cNvPicPr>
      </xdr:nvPicPr>
      <xdr:blipFill>
        <a:blip xmlns:r="http://schemas.openxmlformats.org/officeDocument/2006/relationships" r:embed="rId38"/>
        <a:stretch>
          <a:fillRect/>
        </a:stretch>
      </xdr:blipFill>
      <xdr:spPr>
        <a:xfrm>
          <a:off x="762000" y="1813941000"/>
          <a:ext cx="8876190" cy="1819048"/>
        </a:xfrm>
        <a:prstGeom prst="rect">
          <a:avLst/>
        </a:prstGeom>
        <a:effectLst>
          <a:outerShdw blurRad="127000" algn="ctr" rotWithShape="0">
            <a:srgbClr val="0000FF">
              <a:alpha val="90000"/>
            </a:srgbClr>
          </a:outerShdw>
        </a:effectLst>
      </xdr:spPr>
    </xdr:pic>
    <xdr:clientData/>
  </xdr:oneCellAnchor>
  <xdr:oneCellAnchor>
    <xdr:from>
      <xdr:col>4</xdr:col>
      <xdr:colOff>0</xdr:colOff>
      <xdr:row>1238</xdr:row>
      <xdr:rowOff>0</xdr:rowOff>
    </xdr:from>
    <xdr:ext cx="12209524" cy="7923809"/>
    <xdr:pic>
      <xdr:nvPicPr>
        <xdr:cNvPr id="51" name="Picture 50">
          <a:extLst>
            <a:ext uri="{FF2B5EF4-FFF2-40B4-BE49-F238E27FC236}">
              <a16:creationId xmlns:a16="http://schemas.microsoft.com/office/drawing/2014/main" id="{4BA51E80-E7EB-484D-A666-CE7199B41360}"/>
            </a:ext>
          </a:extLst>
        </xdr:cNvPr>
        <xdr:cNvPicPr>
          <a:picLocks noChangeAspect="1"/>
        </xdr:cNvPicPr>
      </xdr:nvPicPr>
      <xdr:blipFill>
        <a:blip xmlns:r="http://schemas.openxmlformats.org/officeDocument/2006/relationships" r:embed="rId39"/>
        <a:stretch>
          <a:fillRect/>
        </a:stretch>
      </xdr:blipFill>
      <xdr:spPr>
        <a:xfrm>
          <a:off x="762000" y="17703165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1280</xdr:row>
      <xdr:rowOff>0</xdr:rowOff>
    </xdr:from>
    <xdr:ext cx="14533333" cy="10571428"/>
    <xdr:pic>
      <xdr:nvPicPr>
        <xdr:cNvPr id="52" name="Picture 51">
          <a:extLst>
            <a:ext uri="{FF2B5EF4-FFF2-40B4-BE49-F238E27FC236}">
              <a16:creationId xmlns:a16="http://schemas.microsoft.com/office/drawing/2014/main" id="{4D38FE83-BF89-466C-B937-88461C704B43}"/>
            </a:ext>
          </a:extLst>
        </xdr:cNvPr>
        <xdr:cNvPicPr>
          <a:picLocks noChangeAspect="1"/>
        </xdr:cNvPicPr>
      </xdr:nvPicPr>
      <xdr:blipFill>
        <a:blip xmlns:r="http://schemas.openxmlformats.org/officeDocument/2006/relationships" r:embed="rId40"/>
        <a:stretch>
          <a:fillRect/>
        </a:stretch>
      </xdr:blipFill>
      <xdr:spPr>
        <a:xfrm>
          <a:off x="762000" y="1778317500"/>
          <a:ext cx="14533333" cy="10571428"/>
        </a:xfrm>
        <a:prstGeom prst="rect">
          <a:avLst/>
        </a:prstGeom>
        <a:effectLst>
          <a:outerShdw blurRad="63500" dist="50800" dir="5400000" algn="ctr" rotWithShape="0">
            <a:srgbClr val="000000">
              <a:alpha val="95000"/>
            </a:srgbClr>
          </a:outerShdw>
        </a:effectLst>
      </xdr:spPr>
    </xdr:pic>
    <xdr:clientData/>
  </xdr:oneCellAnchor>
  <xdr:oneCellAnchor>
    <xdr:from>
      <xdr:col>81</xdr:col>
      <xdr:colOff>0</xdr:colOff>
      <xdr:row>1238</xdr:row>
      <xdr:rowOff>0</xdr:rowOff>
    </xdr:from>
    <xdr:ext cx="12209524" cy="7923809"/>
    <xdr:pic>
      <xdr:nvPicPr>
        <xdr:cNvPr id="53" name="Picture 52">
          <a:extLst>
            <a:ext uri="{FF2B5EF4-FFF2-40B4-BE49-F238E27FC236}">
              <a16:creationId xmlns:a16="http://schemas.microsoft.com/office/drawing/2014/main" id="{D8CE8FD8-DA9D-4A86-9603-32854648921C}"/>
            </a:ext>
          </a:extLst>
        </xdr:cNvPr>
        <xdr:cNvPicPr>
          <a:picLocks noChangeAspect="1"/>
        </xdr:cNvPicPr>
      </xdr:nvPicPr>
      <xdr:blipFill>
        <a:blip xmlns:r="http://schemas.openxmlformats.org/officeDocument/2006/relationships" r:embed="rId41"/>
        <a:stretch>
          <a:fillRect/>
        </a:stretch>
      </xdr:blipFill>
      <xdr:spPr>
        <a:xfrm>
          <a:off x="15430500" y="1770316500"/>
          <a:ext cx="12209524" cy="7923809"/>
        </a:xfrm>
        <a:prstGeom prst="rect">
          <a:avLst/>
        </a:prstGeom>
        <a:effectLst>
          <a:outerShdw blurRad="63500" algn="ctr" rotWithShape="0">
            <a:srgbClr val="000000">
              <a:alpha val="95000"/>
            </a:srgbClr>
          </a:outerShdw>
        </a:effectLst>
      </xdr:spPr>
    </xdr:pic>
    <xdr:clientData/>
  </xdr:oneCellAnchor>
  <xdr:oneCellAnchor>
    <xdr:from>
      <xdr:col>81</xdr:col>
      <xdr:colOff>0</xdr:colOff>
      <xdr:row>1280</xdr:row>
      <xdr:rowOff>0</xdr:rowOff>
    </xdr:from>
    <xdr:ext cx="14533333" cy="10552381"/>
    <xdr:pic>
      <xdr:nvPicPr>
        <xdr:cNvPr id="54" name="Picture 53">
          <a:extLst>
            <a:ext uri="{FF2B5EF4-FFF2-40B4-BE49-F238E27FC236}">
              <a16:creationId xmlns:a16="http://schemas.microsoft.com/office/drawing/2014/main" id="{A7F3CD59-7B0E-490D-9E92-6AF575A0D57E}"/>
            </a:ext>
          </a:extLst>
        </xdr:cNvPr>
        <xdr:cNvPicPr>
          <a:picLocks noChangeAspect="1"/>
        </xdr:cNvPicPr>
      </xdr:nvPicPr>
      <xdr:blipFill>
        <a:blip xmlns:r="http://schemas.openxmlformats.org/officeDocument/2006/relationships" r:embed="rId42"/>
        <a:stretch>
          <a:fillRect/>
        </a:stretch>
      </xdr:blipFill>
      <xdr:spPr>
        <a:xfrm>
          <a:off x="15430500" y="1778317500"/>
          <a:ext cx="14533333" cy="10552381"/>
        </a:xfrm>
        <a:prstGeom prst="rect">
          <a:avLst/>
        </a:prstGeom>
        <a:effectLst>
          <a:outerShdw blurRad="76200" algn="ctr" rotWithShape="0">
            <a:srgbClr val="000000">
              <a:alpha val="95000"/>
            </a:srgbClr>
          </a:outerShdw>
        </a:effectLst>
      </xdr:spPr>
    </xdr:pic>
    <xdr:clientData/>
  </xdr:oneCellAnchor>
  <xdr:oneCellAnchor>
    <xdr:from>
      <xdr:col>4</xdr:col>
      <xdr:colOff>0</xdr:colOff>
      <xdr:row>1339</xdr:row>
      <xdr:rowOff>0</xdr:rowOff>
    </xdr:from>
    <xdr:ext cx="8066667" cy="1819048"/>
    <xdr:pic>
      <xdr:nvPicPr>
        <xdr:cNvPr id="55" name="Picture 54">
          <a:extLst>
            <a:ext uri="{FF2B5EF4-FFF2-40B4-BE49-F238E27FC236}">
              <a16:creationId xmlns:a16="http://schemas.microsoft.com/office/drawing/2014/main" id="{DEF2D2E7-CDC4-4E35-B1F6-E66D7CC1021A}"/>
            </a:ext>
          </a:extLst>
        </xdr:cNvPr>
        <xdr:cNvPicPr>
          <a:picLocks noChangeAspect="1"/>
        </xdr:cNvPicPr>
      </xdr:nvPicPr>
      <xdr:blipFill>
        <a:blip xmlns:r="http://schemas.openxmlformats.org/officeDocument/2006/relationships" r:embed="rId43"/>
        <a:stretch>
          <a:fillRect/>
        </a:stretch>
      </xdr:blipFill>
      <xdr:spPr>
        <a:xfrm>
          <a:off x="762000" y="1789557000"/>
          <a:ext cx="8066667" cy="1819048"/>
        </a:xfrm>
        <a:prstGeom prst="rect">
          <a:avLst/>
        </a:prstGeom>
        <a:effectLst>
          <a:outerShdw blurRad="127000" algn="ctr" rotWithShape="0">
            <a:srgbClr val="0000FF">
              <a:alpha val="90000"/>
            </a:srgbClr>
          </a:outerShdw>
        </a:effectLst>
      </xdr:spPr>
    </xdr:pic>
    <xdr:clientData/>
  </xdr:oneCellAnchor>
  <xdr:twoCellAnchor>
    <xdr:from>
      <xdr:col>4</xdr:col>
      <xdr:colOff>0</xdr:colOff>
      <xdr:row>945</xdr:row>
      <xdr:rowOff>0</xdr:rowOff>
    </xdr:from>
    <xdr:to>
      <xdr:col>119</xdr:col>
      <xdr:colOff>138398</xdr:colOff>
      <xdr:row>977</xdr:row>
      <xdr:rowOff>75429</xdr:rowOff>
    </xdr:to>
    <xdr:grpSp>
      <xdr:nvGrpSpPr>
        <xdr:cNvPr id="56" name="Group 55">
          <a:extLst>
            <a:ext uri="{FF2B5EF4-FFF2-40B4-BE49-F238E27FC236}">
              <a16:creationId xmlns:a16="http://schemas.microsoft.com/office/drawing/2014/main" id="{4947B1CD-9C78-45EE-B69F-AB8BE2D63674}"/>
            </a:ext>
          </a:extLst>
        </xdr:cNvPr>
        <xdr:cNvGrpSpPr/>
      </xdr:nvGrpSpPr>
      <xdr:grpSpPr>
        <a:xfrm>
          <a:off x="762000" y="180022500"/>
          <a:ext cx="22045898" cy="6171429"/>
          <a:chOff x="762000" y="2067104294"/>
          <a:chExt cx="22045898" cy="6171429"/>
        </a:xfrm>
      </xdr:grpSpPr>
      <xdr:pic>
        <xdr:nvPicPr>
          <xdr:cNvPr id="57" name="Picture 56">
            <a:extLst>
              <a:ext uri="{FF2B5EF4-FFF2-40B4-BE49-F238E27FC236}">
                <a16:creationId xmlns:a16="http://schemas.microsoft.com/office/drawing/2014/main" id="{A523A8C9-3D34-905E-45CF-5AC5DDA432CD}"/>
              </a:ext>
            </a:extLst>
          </xdr:cNvPr>
          <xdr:cNvPicPr>
            <a:picLocks noChangeAspect="1"/>
          </xdr:cNvPicPr>
        </xdr:nvPicPr>
        <xdr:blipFill>
          <a:blip xmlns:r="http://schemas.openxmlformats.org/officeDocument/2006/relationships" r:embed="rId44"/>
          <a:stretch>
            <a:fillRect/>
          </a:stretch>
        </xdr:blipFill>
        <xdr:spPr>
          <a:xfrm>
            <a:off x="762000" y="2067104294"/>
            <a:ext cx="8076190" cy="6171429"/>
          </a:xfrm>
          <a:prstGeom prst="rect">
            <a:avLst/>
          </a:prstGeom>
          <a:effectLst>
            <a:outerShdw blurRad="127000" algn="ctr" rotWithShape="0">
              <a:srgbClr val="0000FF">
                <a:alpha val="90000"/>
              </a:srgbClr>
            </a:outerShdw>
          </a:effectLst>
        </xdr:spPr>
      </xdr:pic>
      <xdr:pic>
        <xdr:nvPicPr>
          <xdr:cNvPr id="58" name="Picture 57">
            <a:extLst>
              <a:ext uri="{FF2B5EF4-FFF2-40B4-BE49-F238E27FC236}">
                <a16:creationId xmlns:a16="http://schemas.microsoft.com/office/drawing/2014/main" id="{8E9E513F-E06B-AB62-D72B-D939E55BE97F}"/>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8953500" y="2067104294"/>
            <a:ext cx="13854398" cy="5728049"/>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980</xdr:row>
      <xdr:rowOff>0</xdr:rowOff>
    </xdr:from>
    <xdr:ext cx="16459200" cy="9232583"/>
    <xdr:pic>
      <xdr:nvPicPr>
        <xdr:cNvPr id="59" name="Picture 58">
          <a:extLst>
            <a:ext uri="{FF2B5EF4-FFF2-40B4-BE49-F238E27FC236}">
              <a16:creationId xmlns:a16="http://schemas.microsoft.com/office/drawing/2014/main" id="{A4B25D6C-A33F-4D19-906B-12CB7886FEC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62000" y="1721167500"/>
          <a:ext cx="16459200" cy="9232583"/>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4</xdr:col>
      <xdr:colOff>0</xdr:colOff>
      <xdr:row>1031</xdr:row>
      <xdr:rowOff>0</xdr:rowOff>
    </xdr:from>
    <xdr:ext cx="12395428" cy="4224000"/>
    <xdr:pic>
      <xdr:nvPicPr>
        <xdr:cNvPr id="60" name="Picture 59">
          <a:extLst>
            <a:ext uri="{FF2B5EF4-FFF2-40B4-BE49-F238E27FC236}">
              <a16:creationId xmlns:a16="http://schemas.microsoft.com/office/drawing/2014/main" id="{69814E4A-49E6-407A-B74C-5E9F582B9DD0}"/>
            </a:ext>
          </a:extLst>
        </xdr:cNvPr>
        <xdr:cNvPicPr>
          <a:picLocks noChangeAspect="1"/>
        </xdr:cNvPicPr>
      </xdr:nvPicPr>
      <xdr:blipFill>
        <a:blip xmlns:r="http://schemas.openxmlformats.org/officeDocument/2006/relationships" r:embed="rId47"/>
        <a:stretch>
          <a:fillRect/>
        </a:stretch>
      </xdr:blipFill>
      <xdr:spPr>
        <a:xfrm>
          <a:off x="762000" y="1730883000"/>
          <a:ext cx="12395428" cy="4224000"/>
        </a:xfrm>
        <a:prstGeom prst="rect">
          <a:avLst/>
        </a:prstGeom>
        <a:effectLst>
          <a:outerShdw blurRad="63500" algn="ctr" rotWithShape="0">
            <a:srgbClr val="000000">
              <a:alpha val="95000"/>
            </a:srgbClr>
          </a:outerShdw>
        </a:effectLst>
      </xdr:spPr>
    </xdr:pic>
    <xdr:clientData/>
  </xdr:oneCellAnchor>
  <xdr:oneCellAnchor>
    <xdr:from>
      <xdr:col>4</xdr:col>
      <xdr:colOff>0</xdr:colOff>
      <xdr:row>1057</xdr:row>
      <xdr:rowOff>0</xdr:rowOff>
    </xdr:from>
    <xdr:ext cx="8076190" cy="3619048"/>
    <xdr:pic>
      <xdr:nvPicPr>
        <xdr:cNvPr id="61" name="Picture 60">
          <a:extLst>
            <a:ext uri="{FF2B5EF4-FFF2-40B4-BE49-F238E27FC236}">
              <a16:creationId xmlns:a16="http://schemas.microsoft.com/office/drawing/2014/main" id="{B2625360-DCFC-4CF7-B084-3C66B95AB992}"/>
            </a:ext>
          </a:extLst>
        </xdr:cNvPr>
        <xdr:cNvPicPr>
          <a:picLocks noChangeAspect="1"/>
        </xdr:cNvPicPr>
      </xdr:nvPicPr>
      <xdr:blipFill>
        <a:blip xmlns:r="http://schemas.openxmlformats.org/officeDocument/2006/relationships" r:embed="rId48"/>
        <a:stretch>
          <a:fillRect/>
        </a:stretch>
      </xdr:blipFill>
      <xdr:spPr>
        <a:xfrm>
          <a:off x="762000" y="1735836000"/>
          <a:ext cx="8076190" cy="3619048"/>
        </a:xfrm>
        <a:prstGeom prst="rect">
          <a:avLst/>
        </a:prstGeom>
        <a:effectLst>
          <a:outerShdw blurRad="127000" algn="ctr" rotWithShape="0">
            <a:srgbClr val="0000FF">
              <a:alpha val="90000"/>
            </a:srgbClr>
          </a:outerShdw>
        </a:effectLst>
      </xdr:spPr>
    </xdr:pic>
    <xdr:clientData/>
  </xdr:oneCellAnchor>
  <xdr:oneCellAnchor>
    <xdr:from>
      <xdr:col>4</xdr:col>
      <xdr:colOff>0</xdr:colOff>
      <xdr:row>1528</xdr:row>
      <xdr:rowOff>0</xdr:rowOff>
    </xdr:from>
    <xdr:ext cx="7542857" cy="7485714"/>
    <xdr:pic>
      <xdr:nvPicPr>
        <xdr:cNvPr id="62" name="Picture 61">
          <a:extLst>
            <a:ext uri="{FF2B5EF4-FFF2-40B4-BE49-F238E27FC236}">
              <a16:creationId xmlns:a16="http://schemas.microsoft.com/office/drawing/2014/main" id="{AEBE6A7A-D09E-4770-8B41-02E48E491520}"/>
            </a:ext>
          </a:extLst>
        </xdr:cNvPr>
        <xdr:cNvPicPr>
          <a:picLocks noChangeAspect="1"/>
        </xdr:cNvPicPr>
      </xdr:nvPicPr>
      <xdr:blipFill>
        <a:blip xmlns:r="http://schemas.openxmlformats.org/officeDocument/2006/relationships" r:embed="rId49"/>
        <a:stretch>
          <a:fillRect/>
        </a:stretch>
      </xdr:blipFill>
      <xdr:spPr>
        <a:xfrm>
          <a:off x="762000" y="1741551000"/>
          <a:ext cx="7542857" cy="7485714"/>
        </a:xfrm>
        <a:prstGeom prst="rect">
          <a:avLst/>
        </a:prstGeom>
        <a:effectLst>
          <a:outerShdw blurRad="63500" algn="ctr" rotWithShape="0">
            <a:srgbClr val="000000">
              <a:alpha val="95000"/>
            </a:srgbClr>
          </a:outerShdw>
        </a:effectLst>
      </xdr:spPr>
    </xdr:pic>
    <xdr:clientData/>
  </xdr:oneCellAnchor>
  <xdr:oneCellAnchor>
    <xdr:from>
      <xdr:col>33</xdr:col>
      <xdr:colOff>0</xdr:colOff>
      <xdr:row>1597</xdr:row>
      <xdr:rowOff>0</xdr:rowOff>
    </xdr:from>
    <xdr:ext cx="7923809" cy="523810"/>
    <xdr:pic>
      <xdr:nvPicPr>
        <xdr:cNvPr id="63" name="Picture 62">
          <a:extLst>
            <a:ext uri="{FF2B5EF4-FFF2-40B4-BE49-F238E27FC236}">
              <a16:creationId xmlns:a16="http://schemas.microsoft.com/office/drawing/2014/main" id="{03D7AE4D-4461-4C9F-91EE-FCA2551EB9D6}"/>
            </a:ext>
          </a:extLst>
        </xdr:cNvPr>
        <xdr:cNvPicPr>
          <a:picLocks noChangeAspect="1"/>
        </xdr:cNvPicPr>
      </xdr:nvPicPr>
      <xdr:blipFill>
        <a:blip xmlns:r="http://schemas.openxmlformats.org/officeDocument/2006/relationships" r:embed="rId50"/>
        <a:stretch>
          <a:fillRect/>
        </a:stretch>
      </xdr:blipFill>
      <xdr:spPr>
        <a:xfrm>
          <a:off x="6286500" y="1754695500"/>
          <a:ext cx="7923809" cy="523810"/>
        </a:xfrm>
        <a:prstGeom prst="rect">
          <a:avLst/>
        </a:prstGeom>
        <a:effectLst>
          <a:outerShdw blurRad="63500" algn="ctr" rotWithShape="0">
            <a:srgbClr val="000000">
              <a:alpha val="95000"/>
            </a:srgbClr>
          </a:outerShdw>
        </a:effectLst>
      </xdr:spPr>
    </xdr:pic>
    <xdr:clientData/>
  </xdr:oneCellAnchor>
  <xdr:twoCellAnchor>
    <xdr:from>
      <xdr:col>4</xdr:col>
      <xdr:colOff>0</xdr:colOff>
      <xdr:row>1629</xdr:row>
      <xdr:rowOff>0</xdr:rowOff>
    </xdr:from>
    <xdr:to>
      <xdr:col>77</xdr:col>
      <xdr:colOff>26833</xdr:colOff>
      <xdr:row>1733</xdr:row>
      <xdr:rowOff>178476</xdr:rowOff>
    </xdr:to>
    <xdr:grpSp>
      <xdr:nvGrpSpPr>
        <xdr:cNvPr id="64" name="Group 63">
          <a:extLst>
            <a:ext uri="{FF2B5EF4-FFF2-40B4-BE49-F238E27FC236}">
              <a16:creationId xmlns:a16="http://schemas.microsoft.com/office/drawing/2014/main" id="{1BADE3E6-FD68-499E-9625-D418A6C96788}"/>
            </a:ext>
          </a:extLst>
        </xdr:cNvPr>
        <xdr:cNvGrpSpPr/>
      </xdr:nvGrpSpPr>
      <xdr:grpSpPr>
        <a:xfrm>
          <a:off x="762000" y="310324500"/>
          <a:ext cx="13933333" cy="19990476"/>
          <a:chOff x="762000" y="2020443000"/>
          <a:chExt cx="13933333" cy="19990476"/>
        </a:xfrm>
      </xdr:grpSpPr>
      <xdr:pic>
        <xdr:nvPicPr>
          <xdr:cNvPr id="65" name="Picture 64">
            <a:extLst>
              <a:ext uri="{FF2B5EF4-FFF2-40B4-BE49-F238E27FC236}">
                <a16:creationId xmlns:a16="http://schemas.microsoft.com/office/drawing/2014/main" id="{652A752A-B31A-556B-7A24-1EAA3551E2B0}"/>
              </a:ext>
            </a:extLst>
          </xdr:cNvPr>
          <xdr:cNvPicPr>
            <a:picLocks noChangeAspect="1"/>
          </xdr:cNvPicPr>
        </xdr:nvPicPr>
        <xdr:blipFill>
          <a:blip xmlns:r="http://schemas.openxmlformats.org/officeDocument/2006/relationships" r:embed="rId51"/>
          <a:stretch>
            <a:fillRect/>
          </a:stretch>
        </xdr:blipFill>
        <xdr:spPr>
          <a:xfrm>
            <a:off x="762000" y="2020443000"/>
            <a:ext cx="13933333" cy="19990476"/>
          </a:xfrm>
          <a:prstGeom prst="rect">
            <a:avLst/>
          </a:prstGeom>
          <a:effectLst>
            <a:outerShdw blurRad="63500" algn="ctr" rotWithShape="0">
              <a:srgbClr val="000000">
                <a:alpha val="95000"/>
              </a:srgbClr>
            </a:outerShdw>
          </a:effectLst>
        </xdr:spPr>
      </xdr:pic>
      <xdr:sp macro="" textlink="">
        <xdr:nvSpPr>
          <xdr:cNvPr id="66" name="Rectangle 65">
            <a:extLst>
              <a:ext uri="{FF2B5EF4-FFF2-40B4-BE49-F238E27FC236}">
                <a16:creationId xmlns:a16="http://schemas.microsoft.com/office/drawing/2014/main" id="{793AF522-C4C6-F1B1-8E62-AB4298FED9F9}"/>
              </a:ext>
            </a:extLst>
          </xdr:cNvPr>
          <xdr:cNvSpPr/>
        </xdr:nvSpPr>
        <xdr:spPr>
          <a:xfrm>
            <a:off x="10948147" y="2038025028"/>
            <a:ext cx="2947147" cy="549089"/>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78</xdr:col>
      <xdr:colOff>0</xdr:colOff>
      <xdr:row>1629</xdr:row>
      <xdr:rowOff>0</xdr:rowOff>
    </xdr:from>
    <xdr:to>
      <xdr:col>151</xdr:col>
      <xdr:colOff>26833</xdr:colOff>
      <xdr:row>1733</xdr:row>
      <xdr:rowOff>188000</xdr:rowOff>
    </xdr:to>
    <xdr:grpSp>
      <xdr:nvGrpSpPr>
        <xdr:cNvPr id="67" name="Group 66">
          <a:extLst>
            <a:ext uri="{FF2B5EF4-FFF2-40B4-BE49-F238E27FC236}">
              <a16:creationId xmlns:a16="http://schemas.microsoft.com/office/drawing/2014/main" id="{48726970-55D0-4C05-AF00-0435596891B2}"/>
            </a:ext>
          </a:extLst>
        </xdr:cNvPr>
        <xdr:cNvGrpSpPr/>
      </xdr:nvGrpSpPr>
      <xdr:grpSpPr>
        <a:xfrm>
          <a:off x="14859000" y="310324500"/>
          <a:ext cx="13933333" cy="20000000"/>
          <a:chOff x="14859000" y="2020443000"/>
          <a:chExt cx="13933333" cy="20000000"/>
        </a:xfrm>
      </xdr:grpSpPr>
      <xdr:pic>
        <xdr:nvPicPr>
          <xdr:cNvPr id="68" name="Picture 67">
            <a:extLst>
              <a:ext uri="{FF2B5EF4-FFF2-40B4-BE49-F238E27FC236}">
                <a16:creationId xmlns:a16="http://schemas.microsoft.com/office/drawing/2014/main" id="{C1C769EF-22EB-2DC0-9985-0B325F5F33D6}"/>
              </a:ext>
            </a:extLst>
          </xdr:cNvPr>
          <xdr:cNvPicPr>
            <a:picLocks noChangeAspect="1"/>
          </xdr:cNvPicPr>
        </xdr:nvPicPr>
        <xdr:blipFill>
          <a:blip xmlns:r="http://schemas.openxmlformats.org/officeDocument/2006/relationships" r:embed="rId52"/>
          <a:stretch>
            <a:fillRect/>
          </a:stretch>
        </xdr:blipFill>
        <xdr:spPr>
          <a:xfrm>
            <a:off x="14859000" y="2020443000"/>
            <a:ext cx="13933333" cy="20000000"/>
          </a:xfrm>
          <a:prstGeom prst="rect">
            <a:avLst/>
          </a:prstGeom>
          <a:effectLst>
            <a:outerShdw blurRad="63500" algn="ctr" rotWithShape="0">
              <a:srgbClr val="000000">
                <a:alpha val="95000"/>
              </a:srgbClr>
            </a:outerShdw>
          </a:effectLst>
        </xdr:spPr>
      </xdr:pic>
      <xdr:sp macro="" textlink="">
        <xdr:nvSpPr>
          <xdr:cNvPr id="69" name="Rectangle 68">
            <a:extLst>
              <a:ext uri="{FF2B5EF4-FFF2-40B4-BE49-F238E27FC236}">
                <a16:creationId xmlns:a16="http://schemas.microsoft.com/office/drawing/2014/main" id="{53467206-5637-3244-1742-0280CB941648}"/>
              </a:ext>
            </a:extLst>
          </xdr:cNvPr>
          <xdr:cNvSpPr/>
        </xdr:nvSpPr>
        <xdr:spPr>
          <a:xfrm>
            <a:off x="25033941" y="2038025030"/>
            <a:ext cx="2947147" cy="549089"/>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4</xdr:col>
      <xdr:colOff>0</xdr:colOff>
      <xdr:row>1571</xdr:row>
      <xdr:rowOff>0</xdr:rowOff>
    </xdr:from>
    <xdr:ext cx="8847619" cy="4209524"/>
    <xdr:pic>
      <xdr:nvPicPr>
        <xdr:cNvPr id="70" name="Picture 69">
          <a:extLst>
            <a:ext uri="{FF2B5EF4-FFF2-40B4-BE49-F238E27FC236}">
              <a16:creationId xmlns:a16="http://schemas.microsoft.com/office/drawing/2014/main" id="{9C1F8026-D391-4305-90D2-6808070E557E}"/>
            </a:ext>
          </a:extLst>
        </xdr:cNvPr>
        <xdr:cNvPicPr>
          <a:picLocks noChangeAspect="1"/>
        </xdr:cNvPicPr>
      </xdr:nvPicPr>
      <xdr:blipFill>
        <a:blip xmlns:r="http://schemas.openxmlformats.org/officeDocument/2006/relationships" r:embed="rId53"/>
        <a:stretch>
          <a:fillRect/>
        </a:stretch>
      </xdr:blipFill>
      <xdr:spPr>
        <a:xfrm>
          <a:off x="762000" y="1749742500"/>
          <a:ext cx="8847619" cy="4209524"/>
        </a:xfrm>
        <a:prstGeom prst="rect">
          <a:avLst/>
        </a:prstGeom>
        <a:effectLst>
          <a:outerShdw blurRad="63500" algn="ctr" rotWithShape="0">
            <a:srgbClr val="000000">
              <a:alpha val="95000"/>
            </a:srgbClr>
          </a:outerShdw>
        </a:effectLst>
      </xdr:spPr>
    </xdr:pic>
    <xdr:clientData/>
  </xdr:oneCellAnchor>
  <xdr:oneCellAnchor>
    <xdr:from>
      <xdr:col>4</xdr:col>
      <xdr:colOff>0</xdr:colOff>
      <xdr:row>1737</xdr:row>
      <xdr:rowOff>0</xdr:rowOff>
    </xdr:from>
    <xdr:ext cx="6857143" cy="6219048"/>
    <xdr:pic>
      <xdr:nvPicPr>
        <xdr:cNvPr id="71" name="Picture 70">
          <a:extLst>
            <a:ext uri="{FF2B5EF4-FFF2-40B4-BE49-F238E27FC236}">
              <a16:creationId xmlns:a16="http://schemas.microsoft.com/office/drawing/2014/main" id="{6D47F332-57DC-45CC-B92C-48A34C5D8152}"/>
            </a:ext>
          </a:extLst>
        </xdr:cNvPr>
        <xdr:cNvPicPr>
          <a:picLocks noChangeAspect="1"/>
        </xdr:cNvPicPr>
      </xdr:nvPicPr>
      <xdr:blipFill>
        <a:blip xmlns:r="http://schemas.openxmlformats.org/officeDocument/2006/relationships" r:embed="rId54"/>
        <a:stretch>
          <a:fillRect/>
        </a:stretch>
      </xdr:blipFill>
      <xdr:spPr>
        <a:xfrm>
          <a:off x="762000" y="1781365500"/>
          <a:ext cx="6857143" cy="6219048"/>
        </a:xfrm>
        <a:prstGeom prst="rect">
          <a:avLst/>
        </a:prstGeom>
        <a:effectLst>
          <a:outerShdw blurRad="127000" algn="ctr" rotWithShape="0">
            <a:srgbClr val="0000FF">
              <a:alpha val="90000"/>
            </a:srgbClr>
          </a:outerShdw>
        </a:effectLst>
      </xdr:spPr>
    </xdr:pic>
    <xdr:clientData/>
  </xdr:oneCellAnchor>
  <xdr:oneCellAnchor>
    <xdr:from>
      <xdr:col>4</xdr:col>
      <xdr:colOff>0</xdr:colOff>
      <xdr:row>1784</xdr:row>
      <xdr:rowOff>0</xdr:rowOff>
    </xdr:from>
    <xdr:ext cx="4342857" cy="1961905"/>
    <xdr:pic>
      <xdr:nvPicPr>
        <xdr:cNvPr id="72" name="Picture 71">
          <a:extLst>
            <a:ext uri="{FF2B5EF4-FFF2-40B4-BE49-F238E27FC236}">
              <a16:creationId xmlns:a16="http://schemas.microsoft.com/office/drawing/2014/main" id="{C546118A-FD7E-4759-BF3C-7ABC1861AC0D}"/>
            </a:ext>
          </a:extLst>
        </xdr:cNvPr>
        <xdr:cNvPicPr>
          <a:picLocks noChangeAspect="1"/>
        </xdr:cNvPicPr>
      </xdr:nvPicPr>
      <xdr:blipFill>
        <a:blip xmlns:r="http://schemas.openxmlformats.org/officeDocument/2006/relationships" r:embed="rId55"/>
        <a:stretch>
          <a:fillRect/>
        </a:stretch>
      </xdr:blipFill>
      <xdr:spPr>
        <a:xfrm>
          <a:off x="762000" y="1749171000"/>
          <a:ext cx="4342857" cy="1961905"/>
        </a:xfrm>
        <a:prstGeom prst="rect">
          <a:avLst/>
        </a:prstGeom>
        <a:effectLst>
          <a:outerShdw blurRad="63500" algn="ctr" rotWithShape="0">
            <a:srgbClr val="000000">
              <a:alpha val="95000"/>
            </a:srgbClr>
          </a:outerShdw>
        </a:effectLst>
      </xdr:spPr>
    </xdr:pic>
    <xdr:clientData/>
  </xdr:oneCellAnchor>
  <xdr:twoCellAnchor>
    <xdr:from>
      <xdr:col>4</xdr:col>
      <xdr:colOff>0</xdr:colOff>
      <xdr:row>1822</xdr:row>
      <xdr:rowOff>0</xdr:rowOff>
    </xdr:from>
    <xdr:to>
      <xdr:col>77</xdr:col>
      <xdr:colOff>26833</xdr:colOff>
      <xdr:row>1845</xdr:row>
      <xdr:rowOff>170881</xdr:rowOff>
    </xdr:to>
    <xdr:grpSp>
      <xdr:nvGrpSpPr>
        <xdr:cNvPr id="73" name="Group 72">
          <a:extLst>
            <a:ext uri="{FF2B5EF4-FFF2-40B4-BE49-F238E27FC236}">
              <a16:creationId xmlns:a16="http://schemas.microsoft.com/office/drawing/2014/main" id="{0D911689-DF2C-42AD-9D14-200C7AFB579E}"/>
            </a:ext>
          </a:extLst>
        </xdr:cNvPr>
        <xdr:cNvGrpSpPr/>
      </xdr:nvGrpSpPr>
      <xdr:grpSpPr>
        <a:xfrm>
          <a:off x="762000" y="347091000"/>
          <a:ext cx="13933333" cy="4552381"/>
          <a:chOff x="762000" y="2076069000"/>
          <a:chExt cx="13933333" cy="4552381"/>
        </a:xfrm>
      </xdr:grpSpPr>
      <xdr:pic>
        <xdr:nvPicPr>
          <xdr:cNvPr id="74" name="Picture 73">
            <a:extLst>
              <a:ext uri="{FF2B5EF4-FFF2-40B4-BE49-F238E27FC236}">
                <a16:creationId xmlns:a16="http://schemas.microsoft.com/office/drawing/2014/main" id="{E09C457D-D9A6-939E-C2D7-917653B690BD}"/>
              </a:ext>
            </a:extLst>
          </xdr:cNvPr>
          <xdr:cNvPicPr>
            <a:picLocks noChangeAspect="1"/>
          </xdr:cNvPicPr>
        </xdr:nvPicPr>
        <xdr:blipFill>
          <a:blip xmlns:r="http://schemas.openxmlformats.org/officeDocument/2006/relationships" r:embed="rId56"/>
          <a:stretch>
            <a:fillRect/>
          </a:stretch>
        </xdr:blipFill>
        <xdr:spPr>
          <a:xfrm>
            <a:off x="762000" y="2076069000"/>
            <a:ext cx="13933333" cy="4552381"/>
          </a:xfrm>
          <a:prstGeom prst="rect">
            <a:avLst/>
          </a:prstGeom>
          <a:effectLst>
            <a:outerShdw blurRad="63500" algn="ctr" rotWithShape="0">
              <a:srgbClr val="000000">
                <a:alpha val="95000"/>
              </a:srgbClr>
            </a:outerShdw>
          </a:effectLst>
        </xdr:spPr>
      </xdr:pic>
      <xdr:grpSp>
        <xdr:nvGrpSpPr>
          <xdr:cNvPr id="75" name="Group 74">
            <a:extLst>
              <a:ext uri="{FF2B5EF4-FFF2-40B4-BE49-F238E27FC236}">
                <a16:creationId xmlns:a16="http://schemas.microsoft.com/office/drawing/2014/main" id="{230F6C87-0C1C-9688-2BA1-5AB924B482C8}"/>
              </a:ext>
            </a:extLst>
          </xdr:cNvPr>
          <xdr:cNvGrpSpPr/>
        </xdr:nvGrpSpPr>
        <xdr:grpSpPr>
          <a:xfrm>
            <a:off x="8886264" y="2079520412"/>
            <a:ext cx="5042649" cy="336176"/>
            <a:chOff x="8886264" y="2076662912"/>
            <a:chExt cx="5042649" cy="336176"/>
          </a:xfrm>
        </xdr:grpSpPr>
        <xdr:sp macro="" textlink="">
          <xdr:nvSpPr>
            <xdr:cNvPr id="76" name="Rectangle 75">
              <a:extLst>
                <a:ext uri="{FF2B5EF4-FFF2-40B4-BE49-F238E27FC236}">
                  <a16:creationId xmlns:a16="http://schemas.microsoft.com/office/drawing/2014/main" id="{27D28CA5-F065-F2BA-6219-435B9A6D29EE}"/>
                </a:ext>
              </a:extLst>
            </xdr:cNvPr>
            <xdr:cNvSpPr/>
          </xdr:nvSpPr>
          <xdr:spPr>
            <a:xfrm>
              <a:off x="12516971" y="2076674118"/>
              <a:ext cx="1411942" cy="324970"/>
            </a:xfrm>
            <a:prstGeom prst="rect">
              <a:avLst/>
            </a:prstGeom>
            <a:noFill/>
            <a:ln w="38100">
              <a:solidFill>
                <a:srgbClr val="00B05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7" name="Rectangle 76">
              <a:extLst>
                <a:ext uri="{FF2B5EF4-FFF2-40B4-BE49-F238E27FC236}">
                  <a16:creationId xmlns:a16="http://schemas.microsoft.com/office/drawing/2014/main" id="{112EB824-C302-83DF-7AAA-EFCB512F8C1B}"/>
                </a:ext>
              </a:extLst>
            </xdr:cNvPr>
            <xdr:cNvSpPr/>
          </xdr:nvSpPr>
          <xdr:spPr>
            <a:xfrm>
              <a:off x="8886264" y="2076662912"/>
              <a:ext cx="1333501" cy="324970"/>
            </a:xfrm>
            <a:prstGeom prst="rect">
              <a:avLst/>
            </a:prstGeom>
            <a:noFill/>
            <a:ln w="38100">
              <a:solidFill>
                <a:srgbClr val="FF000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clientData/>
  </xdr:twoCellAnchor>
  <xdr:twoCellAnchor>
    <xdr:from>
      <xdr:col>78</xdr:col>
      <xdr:colOff>0</xdr:colOff>
      <xdr:row>1822</xdr:row>
      <xdr:rowOff>0</xdr:rowOff>
    </xdr:from>
    <xdr:to>
      <xdr:col>151</xdr:col>
      <xdr:colOff>26833</xdr:colOff>
      <xdr:row>1845</xdr:row>
      <xdr:rowOff>85167</xdr:rowOff>
    </xdr:to>
    <xdr:grpSp>
      <xdr:nvGrpSpPr>
        <xdr:cNvPr id="78" name="Group 77">
          <a:extLst>
            <a:ext uri="{FF2B5EF4-FFF2-40B4-BE49-F238E27FC236}">
              <a16:creationId xmlns:a16="http://schemas.microsoft.com/office/drawing/2014/main" id="{A3A8354F-95F3-47A9-9BB4-FBF6BADCBD2F}"/>
            </a:ext>
          </a:extLst>
        </xdr:cNvPr>
        <xdr:cNvGrpSpPr/>
      </xdr:nvGrpSpPr>
      <xdr:grpSpPr>
        <a:xfrm>
          <a:off x="14859000" y="347091000"/>
          <a:ext cx="13933333" cy="4466667"/>
          <a:chOff x="14859000" y="2076069000"/>
          <a:chExt cx="13933333" cy="4466667"/>
        </a:xfrm>
      </xdr:grpSpPr>
      <xdr:pic>
        <xdr:nvPicPr>
          <xdr:cNvPr id="79" name="Picture 78">
            <a:extLst>
              <a:ext uri="{FF2B5EF4-FFF2-40B4-BE49-F238E27FC236}">
                <a16:creationId xmlns:a16="http://schemas.microsoft.com/office/drawing/2014/main" id="{DAB1383B-0275-60F9-10BB-3D5402B570A3}"/>
              </a:ext>
            </a:extLst>
          </xdr:cNvPr>
          <xdr:cNvPicPr>
            <a:picLocks noChangeAspect="1"/>
          </xdr:cNvPicPr>
        </xdr:nvPicPr>
        <xdr:blipFill>
          <a:blip xmlns:r="http://schemas.openxmlformats.org/officeDocument/2006/relationships" r:embed="rId57"/>
          <a:stretch>
            <a:fillRect/>
          </a:stretch>
        </xdr:blipFill>
        <xdr:spPr>
          <a:xfrm>
            <a:off x="14859000" y="2076069000"/>
            <a:ext cx="13933333" cy="4466667"/>
          </a:xfrm>
          <a:prstGeom prst="rect">
            <a:avLst/>
          </a:prstGeom>
          <a:effectLst>
            <a:outerShdw blurRad="63500" algn="ctr" rotWithShape="0">
              <a:srgbClr val="000000">
                <a:alpha val="95000"/>
              </a:srgbClr>
            </a:outerShdw>
          </a:effectLst>
        </xdr:spPr>
      </xdr:pic>
      <xdr:grpSp>
        <xdr:nvGrpSpPr>
          <xdr:cNvPr id="80" name="Group 79">
            <a:extLst>
              <a:ext uri="{FF2B5EF4-FFF2-40B4-BE49-F238E27FC236}">
                <a16:creationId xmlns:a16="http://schemas.microsoft.com/office/drawing/2014/main" id="{1CC4F92F-7DFE-C115-9150-58E862F48432}"/>
              </a:ext>
            </a:extLst>
          </xdr:cNvPr>
          <xdr:cNvGrpSpPr/>
        </xdr:nvGrpSpPr>
        <xdr:grpSpPr>
          <a:xfrm>
            <a:off x="22983265" y="2079531617"/>
            <a:ext cx="5042649" cy="336176"/>
            <a:chOff x="8886264" y="2076662912"/>
            <a:chExt cx="5042649" cy="336176"/>
          </a:xfrm>
        </xdr:grpSpPr>
        <xdr:sp macro="" textlink="">
          <xdr:nvSpPr>
            <xdr:cNvPr id="81" name="Rectangle 80">
              <a:extLst>
                <a:ext uri="{FF2B5EF4-FFF2-40B4-BE49-F238E27FC236}">
                  <a16:creationId xmlns:a16="http://schemas.microsoft.com/office/drawing/2014/main" id="{B1614BA7-BE73-5547-1A4E-5586CAFEA478}"/>
                </a:ext>
              </a:extLst>
            </xdr:cNvPr>
            <xdr:cNvSpPr/>
          </xdr:nvSpPr>
          <xdr:spPr>
            <a:xfrm>
              <a:off x="12516971" y="2076674118"/>
              <a:ext cx="1411942" cy="324970"/>
            </a:xfrm>
            <a:prstGeom prst="rect">
              <a:avLst/>
            </a:prstGeom>
            <a:noFill/>
            <a:ln w="38100">
              <a:solidFill>
                <a:srgbClr val="00B050">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2" name="Rectangle 81">
              <a:extLst>
                <a:ext uri="{FF2B5EF4-FFF2-40B4-BE49-F238E27FC236}">
                  <a16:creationId xmlns:a16="http://schemas.microsoft.com/office/drawing/2014/main" id="{447DC47C-9B18-183C-4FA8-DBE36FDD26E4}"/>
                </a:ext>
              </a:extLst>
            </xdr:cNvPr>
            <xdr:cNvSpPr/>
          </xdr:nvSpPr>
          <xdr:spPr>
            <a:xfrm>
              <a:off x="8886264" y="2076662912"/>
              <a:ext cx="1333501" cy="324970"/>
            </a:xfrm>
            <a:prstGeom prst="rect">
              <a:avLst/>
            </a:prstGeom>
            <a:noFill/>
            <a:ln w="38100">
              <a:solidFill>
                <a:srgbClr val="0000FF">
                  <a:alpha val="78000"/>
                </a:srgbClr>
              </a:solidFill>
              <a:prstDash val="solid"/>
            </a:ln>
            <a:effectLst>
              <a:outerShdw blurRad="50800" dist="38100" dir="2700000" algn="tl" rotWithShape="0">
                <a:prstClr val="black">
                  <a:alpha val="67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clientData/>
  </xdr:twoCellAnchor>
  <xdr:oneCellAnchor>
    <xdr:from>
      <xdr:col>4</xdr:col>
      <xdr:colOff>0</xdr:colOff>
      <xdr:row>1850</xdr:row>
      <xdr:rowOff>0</xdr:rowOff>
    </xdr:from>
    <xdr:ext cx="8771428" cy="1742857"/>
    <xdr:pic>
      <xdr:nvPicPr>
        <xdr:cNvPr id="83" name="Picture 82">
          <a:extLst>
            <a:ext uri="{FF2B5EF4-FFF2-40B4-BE49-F238E27FC236}">
              <a16:creationId xmlns:a16="http://schemas.microsoft.com/office/drawing/2014/main" id="{D5352EBA-F0A0-42E2-B199-5F339BE3E09A}"/>
            </a:ext>
          </a:extLst>
        </xdr:cNvPr>
        <xdr:cNvPicPr>
          <a:picLocks noChangeAspect="1"/>
        </xdr:cNvPicPr>
      </xdr:nvPicPr>
      <xdr:blipFill>
        <a:blip xmlns:r="http://schemas.openxmlformats.org/officeDocument/2006/relationships" r:embed="rId58"/>
        <a:stretch>
          <a:fillRect/>
        </a:stretch>
      </xdr:blipFill>
      <xdr:spPr>
        <a:xfrm>
          <a:off x="762000" y="1761744000"/>
          <a:ext cx="8771428" cy="1742857"/>
        </a:xfrm>
        <a:prstGeom prst="rect">
          <a:avLst/>
        </a:prstGeom>
        <a:effectLst>
          <a:outerShdw blurRad="127000" algn="ctr" rotWithShape="0">
            <a:srgbClr val="0000FF">
              <a:alpha val="90000"/>
            </a:srgbClr>
          </a:outerShdw>
        </a:effectLst>
      </xdr:spPr>
    </xdr:pic>
    <xdr:clientData/>
  </xdr:oneCellAnchor>
</xdr:wsDr>
</file>

<file path=xl/drawings/drawing9.xml><?xml version="1.0" encoding="utf-8"?>
<xdr:wsDr xmlns:xdr="http://schemas.openxmlformats.org/drawingml/2006/spreadsheetDrawing" xmlns:a="http://schemas.openxmlformats.org/drawingml/2006/main">
  <xdr:oneCellAnchor>
    <xdr:from>
      <xdr:col>4</xdr:col>
      <xdr:colOff>0</xdr:colOff>
      <xdr:row>58</xdr:row>
      <xdr:rowOff>0</xdr:rowOff>
    </xdr:from>
    <xdr:ext cx="8066667" cy="3961905"/>
    <xdr:pic>
      <xdr:nvPicPr>
        <xdr:cNvPr id="2" name="Picture 1">
          <a:extLst>
            <a:ext uri="{FF2B5EF4-FFF2-40B4-BE49-F238E27FC236}">
              <a16:creationId xmlns:a16="http://schemas.microsoft.com/office/drawing/2014/main" id="{C9A72749-971F-41C4-BB19-424AD6BBFF35}"/>
            </a:ext>
          </a:extLst>
        </xdr:cNvPr>
        <xdr:cNvPicPr>
          <a:picLocks noChangeAspect="1"/>
        </xdr:cNvPicPr>
      </xdr:nvPicPr>
      <xdr:blipFill>
        <a:blip xmlns:r="http://schemas.openxmlformats.org/officeDocument/2006/relationships" r:embed="rId1"/>
        <a:stretch>
          <a:fillRect/>
        </a:stretch>
      </xdr:blipFill>
      <xdr:spPr>
        <a:xfrm>
          <a:off x="762000" y="1766887500"/>
          <a:ext cx="8066667" cy="3961905"/>
        </a:xfrm>
        <a:prstGeom prst="rect">
          <a:avLst/>
        </a:prstGeom>
        <a:effectLst>
          <a:outerShdw blurRad="63500" algn="ctr" rotWithShape="0">
            <a:srgbClr val="000000">
              <a:alpha val="95000"/>
            </a:srgbClr>
          </a:outerShdw>
        </a:effectLst>
      </xdr:spPr>
    </xdr:pic>
    <xdr:clientData/>
  </xdr:oneCellAnchor>
  <xdr:twoCellAnchor>
    <xdr:from>
      <xdr:col>4</xdr:col>
      <xdr:colOff>0</xdr:colOff>
      <xdr:row>282</xdr:row>
      <xdr:rowOff>190499</xdr:rowOff>
    </xdr:from>
    <xdr:to>
      <xdr:col>114</xdr:col>
      <xdr:colOff>47359</xdr:colOff>
      <xdr:row>307</xdr:row>
      <xdr:rowOff>113714</xdr:rowOff>
    </xdr:to>
    <xdr:grpSp>
      <xdr:nvGrpSpPr>
        <xdr:cNvPr id="3" name="Group 2">
          <a:extLst>
            <a:ext uri="{FF2B5EF4-FFF2-40B4-BE49-F238E27FC236}">
              <a16:creationId xmlns:a16="http://schemas.microsoft.com/office/drawing/2014/main" id="{7E6B991C-9184-43CC-A03E-25E5E156C12E}"/>
            </a:ext>
          </a:extLst>
        </xdr:cNvPr>
        <xdr:cNvGrpSpPr/>
      </xdr:nvGrpSpPr>
      <xdr:grpSpPr>
        <a:xfrm>
          <a:off x="762000" y="53911499"/>
          <a:ext cx="21002359" cy="4685715"/>
          <a:chOff x="762000" y="2031872999"/>
          <a:chExt cx="21002359" cy="4685715"/>
        </a:xfrm>
      </xdr:grpSpPr>
      <xdr:pic>
        <xdr:nvPicPr>
          <xdr:cNvPr id="4" name="Picture 3">
            <a:extLst>
              <a:ext uri="{FF2B5EF4-FFF2-40B4-BE49-F238E27FC236}">
                <a16:creationId xmlns:a16="http://schemas.microsoft.com/office/drawing/2014/main" id="{A28F5A6E-18D8-26A7-3637-C33C6D821BAE}"/>
              </a:ext>
            </a:extLst>
          </xdr:cNvPr>
          <xdr:cNvPicPr>
            <a:picLocks noChangeAspect="1"/>
          </xdr:cNvPicPr>
        </xdr:nvPicPr>
        <xdr:blipFill>
          <a:blip xmlns:r="http://schemas.openxmlformats.org/officeDocument/2006/relationships" r:embed="rId2"/>
          <a:stretch>
            <a:fillRect/>
          </a:stretch>
        </xdr:blipFill>
        <xdr:spPr>
          <a:xfrm>
            <a:off x="762000" y="2031873000"/>
            <a:ext cx="7409524" cy="4685714"/>
          </a:xfrm>
          <a:prstGeom prst="rect">
            <a:avLst/>
          </a:prstGeom>
          <a:effectLst>
            <a:outerShdw blurRad="63500" algn="ctr" rotWithShape="0">
              <a:srgbClr val="000000">
                <a:alpha val="95000"/>
              </a:srgbClr>
            </a:outerShdw>
          </a:effectLst>
        </xdr:spPr>
      </xdr:pic>
      <xdr:pic>
        <xdr:nvPicPr>
          <xdr:cNvPr id="5" name="Picture 1">
            <a:extLst>
              <a:ext uri="{FF2B5EF4-FFF2-40B4-BE49-F238E27FC236}">
                <a16:creationId xmlns:a16="http://schemas.microsoft.com/office/drawing/2014/main" id="{2130B543-E4E0-A5BB-6C04-F0193DC4163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81999" y="2031872999"/>
            <a:ext cx="13382360" cy="3994990"/>
          </a:xfrm>
          <a:prstGeom prst="rect">
            <a:avLst/>
          </a:prstGeom>
          <a:noFill/>
          <a:ln>
            <a:noFill/>
          </a:ln>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oneCellAnchor>
    <xdr:from>
      <xdr:col>4</xdr:col>
      <xdr:colOff>0</xdr:colOff>
      <xdr:row>412</xdr:row>
      <xdr:rowOff>0</xdr:rowOff>
    </xdr:from>
    <xdr:ext cx="16123809" cy="4838095"/>
    <xdr:pic>
      <xdr:nvPicPr>
        <xdr:cNvPr id="6" name="Picture 5">
          <a:extLst>
            <a:ext uri="{FF2B5EF4-FFF2-40B4-BE49-F238E27FC236}">
              <a16:creationId xmlns:a16="http://schemas.microsoft.com/office/drawing/2014/main" id="{F3D73E1D-302B-48FB-B7DB-11AEE47766DD}"/>
            </a:ext>
          </a:extLst>
        </xdr:cNvPr>
        <xdr:cNvPicPr>
          <a:picLocks noChangeAspect="1"/>
        </xdr:cNvPicPr>
      </xdr:nvPicPr>
      <xdr:blipFill>
        <a:blip xmlns:r="http://schemas.openxmlformats.org/officeDocument/2006/relationships" r:embed="rId4"/>
        <a:stretch>
          <a:fillRect/>
        </a:stretch>
      </xdr:blipFill>
      <xdr:spPr>
        <a:xfrm>
          <a:off x="762000" y="1834324500"/>
          <a:ext cx="16123809" cy="48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370</xdr:row>
      <xdr:rowOff>0</xdr:rowOff>
    </xdr:from>
    <xdr:ext cx="12190476" cy="7838095"/>
    <xdr:pic>
      <xdr:nvPicPr>
        <xdr:cNvPr id="7" name="Picture 6">
          <a:extLst>
            <a:ext uri="{FF2B5EF4-FFF2-40B4-BE49-F238E27FC236}">
              <a16:creationId xmlns:a16="http://schemas.microsoft.com/office/drawing/2014/main" id="{CC9997C9-EA03-4222-9C59-491CAEB9A544}"/>
            </a:ext>
          </a:extLst>
        </xdr:cNvPr>
        <xdr:cNvPicPr>
          <a:picLocks noChangeAspect="1"/>
        </xdr:cNvPicPr>
      </xdr:nvPicPr>
      <xdr:blipFill>
        <a:blip xmlns:r="http://schemas.openxmlformats.org/officeDocument/2006/relationships" r:embed="rId5"/>
        <a:stretch>
          <a:fillRect/>
        </a:stretch>
      </xdr:blipFill>
      <xdr:spPr>
        <a:xfrm>
          <a:off x="762000" y="1826323500"/>
          <a:ext cx="12190476" cy="78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440</xdr:row>
      <xdr:rowOff>0</xdr:rowOff>
    </xdr:from>
    <xdr:ext cx="12190476" cy="7838095"/>
    <xdr:pic>
      <xdr:nvPicPr>
        <xdr:cNvPr id="8" name="Picture 7">
          <a:extLst>
            <a:ext uri="{FF2B5EF4-FFF2-40B4-BE49-F238E27FC236}">
              <a16:creationId xmlns:a16="http://schemas.microsoft.com/office/drawing/2014/main" id="{FAA22962-173E-417A-9414-C7DF352A5B93}"/>
            </a:ext>
          </a:extLst>
        </xdr:cNvPr>
        <xdr:cNvPicPr>
          <a:picLocks noChangeAspect="1"/>
        </xdr:cNvPicPr>
      </xdr:nvPicPr>
      <xdr:blipFill>
        <a:blip xmlns:r="http://schemas.openxmlformats.org/officeDocument/2006/relationships" r:embed="rId6"/>
        <a:stretch>
          <a:fillRect/>
        </a:stretch>
      </xdr:blipFill>
      <xdr:spPr>
        <a:xfrm>
          <a:off x="762000" y="1839658500"/>
          <a:ext cx="12190476" cy="78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482</xdr:row>
      <xdr:rowOff>0</xdr:rowOff>
    </xdr:from>
    <xdr:ext cx="16123809" cy="5047619"/>
    <xdr:pic>
      <xdr:nvPicPr>
        <xdr:cNvPr id="9" name="Picture 8">
          <a:extLst>
            <a:ext uri="{FF2B5EF4-FFF2-40B4-BE49-F238E27FC236}">
              <a16:creationId xmlns:a16="http://schemas.microsoft.com/office/drawing/2014/main" id="{108C5066-C542-46AD-BE3D-89513342661E}"/>
            </a:ext>
          </a:extLst>
        </xdr:cNvPr>
        <xdr:cNvPicPr>
          <a:picLocks noChangeAspect="1"/>
        </xdr:cNvPicPr>
      </xdr:nvPicPr>
      <xdr:blipFill>
        <a:blip xmlns:r="http://schemas.openxmlformats.org/officeDocument/2006/relationships" r:embed="rId7"/>
        <a:stretch>
          <a:fillRect/>
        </a:stretch>
      </xdr:blipFill>
      <xdr:spPr>
        <a:xfrm>
          <a:off x="762000" y="1847659500"/>
          <a:ext cx="16123809" cy="5047619"/>
        </a:xfrm>
        <a:prstGeom prst="rect">
          <a:avLst/>
        </a:prstGeom>
        <a:effectLst>
          <a:outerShdw blurRad="63500" algn="ctr" rotWithShape="0">
            <a:srgbClr val="000000">
              <a:alpha val="95000"/>
            </a:srgbClr>
          </a:outerShdw>
        </a:effectLst>
      </xdr:spPr>
    </xdr:pic>
    <xdr:clientData/>
  </xdr:oneCellAnchor>
  <xdr:oneCellAnchor>
    <xdr:from>
      <xdr:col>4</xdr:col>
      <xdr:colOff>0</xdr:colOff>
      <xdr:row>511</xdr:row>
      <xdr:rowOff>0</xdr:rowOff>
    </xdr:from>
    <xdr:ext cx="7409524" cy="3295238"/>
    <xdr:pic>
      <xdr:nvPicPr>
        <xdr:cNvPr id="10" name="Picture 9">
          <a:extLst>
            <a:ext uri="{FF2B5EF4-FFF2-40B4-BE49-F238E27FC236}">
              <a16:creationId xmlns:a16="http://schemas.microsoft.com/office/drawing/2014/main" id="{4140738E-F3C5-4519-AC48-C7FD5BA67FFB}"/>
            </a:ext>
          </a:extLst>
        </xdr:cNvPr>
        <xdr:cNvPicPr>
          <a:picLocks noChangeAspect="1"/>
        </xdr:cNvPicPr>
      </xdr:nvPicPr>
      <xdr:blipFill>
        <a:blip xmlns:r="http://schemas.openxmlformats.org/officeDocument/2006/relationships" r:embed="rId8"/>
        <a:stretch>
          <a:fillRect/>
        </a:stretch>
      </xdr:blipFill>
      <xdr:spPr>
        <a:xfrm>
          <a:off x="762000" y="1853184000"/>
          <a:ext cx="7409524" cy="3295238"/>
        </a:xfrm>
        <a:prstGeom prst="rect">
          <a:avLst/>
        </a:prstGeom>
        <a:effectLst>
          <a:outerShdw blurRad="127000" algn="ctr" rotWithShape="0">
            <a:srgbClr val="0000FF">
              <a:alpha val="90000"/>
            </a:srgbClr>
          </a:outerShdw>
        </a:effectLst>
      </xdr:spPr>
    </xdr:pic>
    <xdr:clientData/>
  </xdr:oneCellAnchor>
  <xdr:oneCellAnchor>
    <xdr:from>
      <xdr:col>4</xdr:col>
      <xdr:colOff>0</xdr:colOff>
      <xdr:row>529</xdr:row>
      <xdr:rowOff>0</xdr:rowOff>
    </xdr:from>
    <xdr:ext cx="7409524" cy="2438095"/>
    <xdr:pic>
      <xdr:nvPicPr>
        <xdr:cNvPr id="11" name="Picture 10">
          <a:extLst>
            <a:ext uri="{FF2B5EF4-FFF2-40B4-BE49-F238E27FC236}">
              <a16:creationId xmlns:a16="http://schemas.microsoft.com/office/drawing/2014/main" id="{427E1663-39D4-48F4-A605-F643B052BE1C}"/>
            </a:ext>
          </a:extLst>
        </xdr:cNvPr>
        <xdr:cNvPicPr>
          <a:picLocks noChangeAspect="1"/>
        </xdr:cNvPicPr>
      </xdr:nvPicPr>
      <xdr:blipFill>
        <a:blip xmlns:r="http://schemas.openxmlformats.org/officeDocument/2006/relationships" r:embed="rId9"/>
        <a:stretch>
          <a:fillRect/>
        </a:stretch>
      </xdr:blipFill>
      <xdr:spPr>
        <a:xfrm>
          <a:off x="762000" y="1856613000"/>
          <a:ext cx="7409524" cy="2438095"/>
        </a:xfrm>
        <a:prstGeom prst="rect">
          <a:avLst/>
        </a:prstGeom>
        <a:effectLst>
          <a:outerShdw blurRad="127000" algn="ctr" rotWithShape="0">
            <a:srgbClr val="0000FF">
              <a:alpha val="90000"/>
            </a:srgbClr>
          </a:outerShdw>
        </a:effectLst>
      </xdr:spPr>
    </xdr:pic>
    <xdr:clientData/>
  </xdr:oneCellAnchor>
  <xdr:oneCellAnchor>
    <xdr:from>
      <xdr:col>4</xdr:col>
      <xdr:colOff>0</xdr:colOff>
      <xdr:row>85</xdr:row>
      <xdr:rowOff>0</xdr:rowOff>
    </xdr:from>
    <xdr:ext cx="8885714" cy="8380952"/>
    <xdr:pic>
      <xdr:nvPicPr>
        <xdr:cNvPr id="12" name="Picture 11">
          <a:extLst>
            <a:ext uri="{FF2B5EF4-FFF2-40B4-BE49-F238E27FC236}">
              <a16:creationId xmlns:a16="http://schemas.microsoft.com/office/drawing/2014/main" id="{016974E1-9891-4190-8D32-5A85418911DF}"/>
            </a:ext>
          </a:extLst>
        </xdr:cNvPr>
        <xdr:cNvPicPr>
          <a:picLocks noChangeAspect="1"/>
        </xdr:cNvPicPr>
      </xdr:nvPicPr>
      <xdr:blipFill>
        <a:blip xmlns:r="http://schemas.openxmlformats.org/officeDocument/2006/relationships" r:embed="rId10"/>
        <a:stretch>
          <a:fillRect/>
        </a:stretch>
      </xdr:blipFill>
      <xdr:spPr>
        <a:xfrm>
          <a:off x="762000" y="1772031000"/>
          <a:ext cx="8885714" cy="8380952"/>
        </a:xfrm>
        <a:prstGeom prst="rect">
          <a:avLst/>
        </a:prstGeom>
        <a:effectLst>
          <a:outerShdw blurRad="127000" algn="ctr" rotWithShape="0">
            <a:srgbClr val="FF0000">
              <a:alpha val="90000"/>
            </a:srgbClr>
          </a:outerShdw>
        </a:effectLst>
      </xdr:spPr>
    </xdr:pic>
    <xdr:clientData/>
  </xdr:oneCellAnchor>
  <xdr:twoCellAnchor>
    <xdr:from>
      <xdr:col>4</xdr:col>
      <xdr:colOff>0</xdr:colOff>
      <xdr:row>33</xdr:row>
      <xdr:rowOff>0</xdr:rowOff>
    </xdr:from>
    <xdr:to>
      <xdr:col>108</xdr:col>
      <xdr:colOff>112833</xdr:colOff>
      <xdr:row>54</xdr:row>
      <xdr:rowOff>85214</xdr:rowOff>
    </xdr:to>
    <xdr:grpSp>
      <xdr:nvGrpSpPr>
        <xdr:cNvPr id="13" name="Group 12">
          <a:extLst>
            <a:ext uri="{FF2B5EF4-FFF2-40B4-BE49-F238E27FC236}">
              <a16:creationId xmlns:a16="http://schemas.microsoft.com/office/drawing/2014/main" id="{A1A1396C-2C4C-42EA-9FDD-64C8B1165B74}"/>
            </a:ext>
          </a:extLst>
        </xdr:cNvPr>
        <xdr:cNvGrpSpPr/>
      </xdr:nvGrpSpPr>
      <xdr:grpSpPr>
        <a:xfrm>
          <a:off x="762000" y="6286500"/>
          <a:ext cx="19924833" cy="4085714"/>
          <a:chOff x="762000" y="1736788500"/>
          <a:chExt cx="19924833" cy="4085714"/>
        </a:xfrm>
      </xdr:grpSpPr>
      <xdr:pic>
        <xdr:nvPicPr>
          <xdr:cNvPr id="14" name="Picture 13">
            <a:extLst>
              <a:ext uri="{FF2B5EF4-FFF2-40B4-BE49-F238E27FC236}">
                <a16:creationId xmlns:a16="http://schemas.microsoft.com/office/drawing/2014/main" id="{4F2A7DD2-124C-8876-809E-D732F2D28D3C}"/>
              </a:ext>
            </a:extLst>
          </xdr:cNvPr>
          <xdr:cNvPicPr>
            <a:picLocks noChangeAspect="1"/>
          </xdr:cNvPicPr>
        </xdr:nvPicPr>
        <xdr:blipFill>
          <a:blip xmlns:r="http://schemas.openxmlformats.org/officeDocument/2006/relationships" r:embed="rId11"/>
          <a:stretch>
            <a:fillRect/>
          </a:stretch>
        </xdr:blipFill>
        <xdr:spPr>
          <a:xfrm>
            <a:off x="762000" y="1736788500"/>
            <a:ext cx="8085714" cy="4085714"/>
          </a:xfrm>
          <a:prstGeom prst="rect">
            <a:avLst/>
          </a:prstGeom>
          <a:effectLst>
            <a:outerShdw blurRad="63500" algn="ctr" rotWithShape="0">
              <a:srgbClr val="000000">
                <a:alpha val="95000"/>
              </a:srgbClr>
            </a:outerShdw>
          </a:effectLst>
        </xdr:spPr>
      </xdr:pic>
      <xdr:pic>
        <xdr:nvPicPr>
          <xdr:cNvPr id="15" name="Picture 14">
            <a:extLst>
              <a:ext uri="{FF2B5EF4-FFF2-40B4-BE49-F238E27FC236}">
                <a16:creationId xmlns:a16="http://schemas.microsoft.com/office/drawing/2014/main" id="{6FA26B49-0546-0D1E-1A8E-38A6BB79A29F}"/>
              </a:ext>
            </a:extLst>
          </xdr:cNvPr>
          <xdr:cNvPicPr>
            <a:picLocks noChangeAspect="1"/>
          </xdr:cNvPicPr>
        </xdr:nvPicPr>
        <xdr:blipFill>
          <a:blip xmlns:r="http://schemas.openxmlformats.org/officeDocument/2006/relationships" r:embed="rId12"/>
          <a:stretch>
            <a:fillRect/>
          </a:stretch>
        </xdr:blipFill>
        <xdr:spPr>
          <a:xfrm>
            <a:off x="8953500" y="1736788500"/>
            <a:ext cx="11733333" cy="3879333"/>
          </a:xfrm>
          <a:prstGeom prst="rect">
            <a:avLst/>
          </a:prstGeom>
          <a:effectLst>
            <a:outerShdw blurRad="63500" algn="ctr" rotWithShape="0">
              <a:srgbClr val="000000">
                <a:alpha val="95000"/>
              </a:srgbClr>
            </a:outerShdw>
          </a:effectLst>
        </xdr:spPr>
      </xdr:pic>
    </xdr:grpSp>
    <xdr:clientData/>
  </xdr:twoCellAnchor>
  <xdr:oneCellAnchor>
    <xdr:from>
      <xdr:col>4</xdr:col>
      <xdr:colOff>0</xdr:colOff>
      <xdr:row>240</xdr:row>
      <xdr:rowOff>0</xdr:rowOff>
    </xdr:from>
    <xdr:ext cx="8847619" cy="4952381"/>
    <xdr:pic>
      <xdr:nvPicPr>
        <xdr:cNvPr id="16" name="Picture 15">
          <a:extLst>
            <a:ext uri="{FF2B5EF4-FFF2-40B4-BE49-F238E27FC236}">
              <a16:creationId xmlns:a16="http://schemas.microsoft.com/office/drawing/2014/main" id="{A99C01B7-9AA0-4B7E-A03E-4D7A82DD2284}"/>
            </a:ext>
          </a:extLst>
        </xdr:cNvPr>
        <xdr:cNvPicPr>
          <a:picLocks noChangeAspect="1"/>
        </xdr:cNvPicPr>
      </xdr:nvPicPr>
      <xdr:blipFill>
        <a:blip xmlns:r="http://schemas.openxmlformats.org/officeDocument/2006/relationships" r:embed="rId13"/>
        <a:stretch>
          <a:fillRect/>
        </a:stretch>
      </xdr:blipFill>
      <xdr:spPr>
        <a:xfrm>
          <a:off x="762000" y="1801558500"/>
          <a:ext cx="8847619" cy="4952381"/>
        </a:xfrm>
        <a:prstGeom prst="rect">
          <a:avLst/>
        </a:prstGeom>
        <a:effectLst>
          <a:outerShdw blurRad="127000" algn="ctr" rotWithShape="0">
            <a:srgbClr val="0000FF">
              <a:alpha val="90000"/>
            </a:srgbClr>
          </a:outerShdw>
        </a:effectLst>
      </xdr:spPr>
    </xdr:pic>
    <xdr:clientData/>
  </xdr:oneCellAnchor>
  <xdr:oneCellAnchor>
    <xdr:from>
      <xdr:col>4</xdr:col>
      <xdr:colOff>0</xdr:colOff>
      <xdr:row>190</xdr:row>
      <xdr:rowOff>0</xdr:rowOff>
    </xdr:from>
    <xdr:ext cx="13476190" cy="8723809"/>
    <xdr:pic>
      <xdr:nvPicPr>
        <xdr:cNvPr id="17" name="Picture 16">
          <a:extLst>
            <a:ext uri="{FF2B5EF4-FFF2-40B4-BE49-F238E27FC236}">
              <a16:creationId xmlns:a16="http://schemas.microsoft.com/office/drawing/2014/main" id="{1A6729A4-07FF-4742-BC1F-42AC7CE32DFB}"/>
            </a:ext>
          </a:extLst>
        </xdr:cNvPr>
        <xdr:cNvPicPr>
          <a:picLocks noChangeAspect="1"/>
        </xdr:cNvPicPr>
      </xdr:nvPicPr>
      <xdr:blipFill>
        <a:blip xmlns:r="http://schemas.openxmlformats.org/officeDocument/2006/relationships" r:embed="rId14"/>
        <a:stretch>
          <a:fillRect/>
        </a:stretch>
      </xdr:blipFill>
      <xdr:spPr>
        <a:xfrm>
          <a:off x="762000" y="1792033500"/>
          <a:ext cx="13476190" cy="8723809"/>
        </a:xfrm>
        <a:prstGeom prst="rect">
          <a:avLst/>
        </a:prstGeom>
        <a:effectLst>
          <a:outerShdw blurRad="63500" algn="ctr" rotWithShape="0">
            <a:srgbClr val="000000">
              <a:alpha val="95000"/>
            </a:srgbClr>
          </a:outerShdw>
        </a:effectLst>
      </xdr:spPr>
    </xdr:pic>
    <xdr:clientData/>
  </xdr:oneCellAnchor>
  <xdr:oneCellAnchor>
    <xdr:from>
      <xdr:col>76</xdr:col>
      <xdr:colOff>0</xdr:colOff>
      <xdr:row>190</xdr:row>
      <xdr:rowOff>0</xdr:rowOff>
    </xdr:from>
    <xdr:ext cx="13476190" cy="8723809"/>
    <xdr:pic>
      <xdr:nvPicPr>
        <xdr:cNvPr id="18" name="Picture 17">
          <a:extLst>
            <a:ext uri="{FF2B5EF4-FFF2-40B4-BE49-F238E27FC236}">
              <a16:creationId xmlns:a16="http://schemas.microsoft.com/office/drawing/2014/main" id="{3FFB399A-3775-4C75-A43D-EC9D782DC21C}"/>
            </a:ext>
          </a:extLst>
        </xdr:cNvPr>
        <xdr:cNvPicPr>
          <a:picLocks noChangeAspect="1"/>
        </xdr:cNvPicPr>
      </xdr:nvPicPr>
      <xdr:blipFill>
        <a:blip xmlns:r="http://schemas.openxmlformats.org/officeDocument/2006/relationships" r:embed="rId15"/>
        <a:stretch>
          <a:fillRect/>
        </a:stretch>
      </xdr:blipFill>
      <xdr:spPr>
        <a:xfrm>
          <a:off x="14478000" y="1792033500"/>
          <a:ext cx="13476190" cy="87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146</xdr:row>
      <xdr:rowOff>0</xdr:rowOff>
    </xdr:from>
    <xdr:ext cx="12209524" cy="7923809"/>
    <xdr:pic>
      <xdr:nvPicPr>
        <xdr:cNvPr id="19" name="Picture 18">
          <a:extLst>
            <a:ext uri="{FF2B5EF4-FFF2-40B4-BE49-F238E27FC236}">
              <a16:creationId xmlns:a16="http://schemas.microsoft.com/office/drawing/2014/main" id="{0118C970-D536-4CF9-A413-8657F46EA17B}"/>
            </a:ext>
          </a:extLst>
        </xdr:cNvPr>
        <xdr:cNvPicPr>
          <a:picLocks noChangeAspect="1"/>
        </xdr:cNvPicPr>
      </xdr:nvPicPr>
      <xdr:blipFill>
        <a:blip xmlns:r="http://schemas.openxmlformats.org/officeDocument/2006/relationships" r:embed="rId16"/>
        <a:stretch>
          <a:fillRect/>
        </a:stretch>
      </xdr:blipFill>
      <xdr:spPr>
        <a:xfrm>
          <a:off x="762000" y="1783651500"/>
          <a:ext cx="12209524" cy="7923809"/>
        </a:xfrm>
        <a:prstGeom prst="rect">
          <a:avLst/>
        </a:prstGeom>
        <a:effectLst>
          <a:outerShdw blurRad="63500" algn="ctr" rotWithShape="0">
            <a:srgbClr val="000000">
              <a:alpha val="95000"/>
            </a:srgbClr>
          </a:outerShdw>
        </a:effectLst>
      </xdr:spPr>
    </xdr:pic>
    <xdr:clientData/>
  </xdr:oneCellAnchor>
  <xdr:twoCellAnchor>
    <xdr:from>
      <xdr:col>4</xdr:col>
      <xdr:colOff>0</xdr:colOff>
      <xdr:row>689</xdr:row>
      <xdr:rowOff>0</xdr:rowOff>
    </xdr:from>
    <xdr:to>
      <xdr:col>79</xdr:col>
      <xdr:colOff>105735</xdr:colOff>
      <xdr:row>715</xdr:row>
      <xdr:rowOff>66048</xdr:rowOff>
    </xdr:to>
    <xdr:grpSp>
      <xdr:nvGrpSpPr>
        <xdr:cNvPr id="20" name="Group 19">
          <a:extLst>
            <a:ext uri="{FF2B5EF4-FFF2-40B4-BE49-F238E27FC236}">
              <a16:creationId xmlns:a16="http://schemas.microsoft.com/office/drawing/2014/main" id="{ECC33C1B-AA96-43CB-A6BF-3E8C8EE2BD59}"/>
            </a:ext>
          </a:extLst>
        </xdr:cNvPr>
        <xdr:cNvGrpSpPr/>
      </xdr:nvGrpSpPr>
      <xdr:grpSpPr>
        <a:xfrm>
          <a:off x="762000" y="131254500"/>
          <a:ext cx="14393235" cy="5019048"/>
          <a:chOff x="762000" y="1899475500"/>
          <a:chExt cx="14393235" cy="5019048"/>
        </a:xfrm>
      </xdr:grpSpPr>
      <xdr:pic>
        <xdr:nvPicPr>
          <xdr:cNvPr id="21" name="Picture 20">
            <a:extLst>
              <a:ext uri="{FF2B5EF4-FFF2-40B4-BE49-F238E27FC236}">
                <a16:creationId xmlns:a16="http://schemas.microsoft.com/office/drawing/2014/main" id="{43A2298C-99E4-0CCF-5127-E3C3E4E870BC}"/>
              </a:ext>
            </a:extLst>
          </xdr:cNvPr>
          <xdr:cNvPicPr>
            <a:picLocks noChangeAspect="1"/>
          </xdr:cNvPicPr>
        </xdr:nvPicPr>
        <xdr:blipFill>
          <a:blip xmlns:r="http://schemas.openxmlformats.org/officeDocument/2006/relationships" r:embed="rId17"/>
          <a:stretch>
            <a:fillRect/>
          </a:stretch>
        </xdr:blipFill>
        <xdr:spPr>
          <a:xfrm>
            <a:off x="762000" y="1899475500"/>
            <a:ext cx="8866667" cy="5019048"/>
          </a:xfrm>
          <a:prstGeom prst="rect">
            <a:avLst/>
          </a:prstGeom>
          <a:effectLst>
            <a:outerShdw blurRad="63500" algn="ctr" rotWithShape="0">
              <a:srgbClr val="000000">
                <a:alpha val="95000"/>
              </a:srgbClr>
            </a:outerShdw>
          </a:effectLst>
        </xdr:spPr>
      </xdr:pic>
      <xdr:pic>
        <xdr:nvPicPr>
          <xdr:cNvPr id="22" name="Picture 21">
            <a:extLst>
              <a:ext uri="{FF2B5EF4-FFF2-40B4-BE49-F238E27FC236}">
                <a16:creationId xmlns:a16="http://schemas.microsoft.com/office/drawing/2014/main" id="{D9810F96-75B0-9AFC-6354-7DA88E99075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123765" y="1899845294"/>
            <a:ext cx="11031470" cy="3108548"/>
          </a:xfrm>
          <a:prstGeom prst="rect">
            <a:avLst/>
          </a:prstGeom>
          <a:noFill/>
          <a:effectLst>
            <a:outerShdw blurRad="63500" algn="ctr" rotWithShape="0">
              <a:srgbClr val="000000">
                <a:alpha val="95000"/>
              </a:srgbClr>
            </a:outerShdw>
          </a:effectLst>
          <a:extLst>
            <a:ext uri="{909E8E84-426E-40DD-AFC4-6F175D3DCCD1}">
              <a14:hiddenFill xmlns:a14="http://schemas.microsoft.com/office/drawing/2010/main">
                <a:solidFill>
                  <a:srgbClr val="FFFFFF"/>
                </a:solidFill>
              </a14:hiddenFill>
            </a:ext>
          </a:extLst>
        </xdr:spPr>
      </xdr:pic>
    </xdr:grpSp>
    <xdr:clientData/>
  </xdr:twoCellAnchor>
  <xdr:oneCellAnchor>
    <xdr:from>
      <xdr:col>4</xdr:col>
      <xdr:colOff>0</xdr:colOff>
      <xdr:row>774</xdr:row>
      <xdr:rowOff>0</xdr:rowOff>
    </xdr:from>
    <xdr:ext cx="12209524" cy="7923809"/>
    <xdr:pic>
      <xdr:nvPicPr>
        <xdr:cNvPr id="23" name="Picture 22">
          <a:extLst>
            <a:ext uri="{FF2B5EF4-FFF2-40B4-BE49-F238E27FC236}">
              <a16:creationId xmlns:a16="http://schemas.microsoft.com/office/drawing/2014/main" id="{E63B723A-679A-4820-B6B1-361B90B0296C}"/>
            </a:ext>
          </a:extLst>
        </xdr:cNvPr>
        <xdr:cNvPicPr>
          <a:picLocks noChangeAspect="1"/>
        </xdr:cNvPicPr>
      </xdr:nvPicPr>
      <xdr:blipFill>
        <a:blip xmlns:r="http://schemas.openxmlformats.org/officeDocument/2006/relationships" r:embed="rId19"/>
        <a:stretch>
          <a:fillRect/>
        </a:stretch>
      </xdr:blipFill>
      <xdr:spPr>
        <a:xfrm>
          <a:off x="762000" y="1861947000"/>
          <a:ext cx="12209524" cy="7923809"/>
        </a:xfrm>
        <a:prstGeom prst="rect">
          <a:avLst/>
        </a:prstGeom>
        <a:effectLst>
          <a:outerShdw blurRad="63500" algn="ctr" rotWithShape="0">
            <a:srgbClr val="000000">
              <a:alpha val="95000"/>
            </a:srgbClr>
          </a:outerShdw>
        </a:effectLst>
      </xdr:spPr>
    </xdr:pic>
    <xdr:clientData/>
  </xdr:oneCellAnchor>
  <xdr:oneCellAnchor>
    <xdr:from>
      <xdr:col>4</xdr:col>
      <xdr:colOff>0</xdr:colOff>
      <xdr:row>816</xdr:row>
      <xdr:rowOff>0</xdr:rowOff>
    </xdr:from>
    <xdr:ext cx="12742857" cy="5019048"/>
    <xdr:pic>
      <xdr:nvPicPr>
        <xdr:cNvPr id="24" name="Picture 23">
          <a:extLst>
            <a:ext uri="{FF2B5EF4-FFF2-40B4-BE49-F238E27FC236}">
              <a16:creationId xmlns:a16="http://schemas.microsoft.com/office/drawing/2014/main" id="{20465FB0-CD90-4BA4-9E5C-0DE5CB65D0C5}"/>
            </a:ext>
          </a:extLst>
        </xdr:cNvPr>
        <xdr:cNvPicPr>
          <a:picLocks noChangeAspect="1"/>
        </xdr:cNvPicPr>
      </xdr:nvPicPr>
      <xdr:blipFill>
        <a:blip xmlns:r="http://schemas.openxmlformats.org/officeDocument/2006/relationships" r:embed="rId20"/>
        <a:stretch>
          <a:fillRect/>
        </a:stretch>
      </xdr:blipFill>
      <xdr:spPr>
        <a:xfrm>
          <a:off x="762000" y="1869948000"/>
          <a:ext cx="12742857" cy="5019048"/>
        </a:xfrm>
        <a:prstGeom prst="rect">
          <a:avLst/>
        </a:prstGeom>
        <a:effectLst>
          <a:outerShdw blurRad="63500" algn="ctr" rotWithShape="0">
            <a:srgbClr val="000000">
              <a:alpha val="95000"/>
            </a:srgbClr>
          </a:outerShdw>
        </a:effectLst>
      </xdr:spPr>
    </xdr:pic>
    <xdr:clientData/>
  </xdr:oneCellAnchor>
  <xdr:oneCellAnchor>
    <xdr:from>
      <xdr:col>72</xdr:col>
      <xdr:colOff>0</xdr:colOff>
      <xdr:row>774</xdr:row>
      <xdr:rowOff>0</xdr:rowOff>
    </xdr:from>
    <xdr:ext cx="12209524" cy="7923809"/>
    <xdr:pic>
      <xdr:nvPicPr>
        <xdr:cNvPr id="25" name="Picture 24">
          <a:extLst>
            <a:ext uri="{FF2B5EF4-FFF2-40B4-BE49-F238E27FC236}">
              <a16:creationId xmlns:a16="http://schemas.microsoft.com/office/drawing/2014/main" id="{A01A60BD-114B-44EE-860A-5A1D28BFDD39}"/>
            </a:ext>
          </a:extLst>
        </xdr:cNvPr>
        <xdr:cNvPicPr>
          <a:picLocks noChangeAspect="1"/>
        </xdr:cNvPicPr>
      </xdr:nvPicPr>
      <xdr:blipFill>
        <a:blip xmlns:r="http://schemas.openxmlformats.org/officeDocument/2006/relationships" r:embed="rId21"/>
        <a:stretch>
          <a:fillRect/>
        </a:stretch>
      </xdr:blipFill>
      <xdr:spPr>
        <a:xfrm>
          <a:off x="13716000" y="1861947000"/>
          <a:ext cx="12209524" cy="7923809"/>
        </a:xfrm>
        <a:prstGeom prst="rect">
          <a:avLst/>
        </a:prstGeom>
        <a:effectLst>
          <a:outerShdw blurRad="63500" algn="ctr" rotWithShape="0">
            <a:srgbClr val="000000">
              <a:alpha val="95000"/>
            </a:srgbClr>
          </a:outerShdw>
        </a:effectLst>
      </xdr:spPr>
    </xdr:pic>
    <xdr:clientData/>
  </xdr:oneCellAnchor>
  <xdr:oneCellAnchor>
    <xdr:from>
      <xdr:col>72</xdr:col>
      <xdr:colOff>0</xdr:colOff>
      <xdr:row>816</xdr:row>
      <xdr:rowOff>0</xdr:rowOff>
    </xdr:from>
    <xdr:ext cx="12742857" cy="5038095"/>
    <xdr:pic>
      <xdr:nvPicPr>
        <xdr:cNvPr id="26" name="Picture 25">
          <a:extLst>
            <a:ext uri="{FF2B5EF4-FFF2-40B4-BE49-F238E27FC236}">
              <a16:creationId xmlns:a16="http://schemas.microsoft.com/office/drawing/2014/main" id="{81167251-D83F-48B2-BFBE-4DA1281DA7F8}"/>
            </a:ext>
          </a:extLst>
        </xdr:cNvPr>
        <xdr:cNvPicPr>
          <a:picLocks noChangeAspect="1"/>
        </xdr:cNvPicPr>
      </xdr:nvPicPr>
      <xdr:blipFill>
        <a:blip xmlns:r="http://schemas.openxmlformats.org/officeDocument/2006/relationships" r:embed="rId22"/>
        <a:stretch>
          <a:fillRect/>
        </a:stretch>
      </xdr:blipFill>
      <xdr:spPr>
        <a:xfrm>
          <a:off x="13716000" y="1869948000"/>
          <a:ext cx="12742857" cy="5038095"/>
        </a:xfrm>
        <a:prstGeom prst="rect">
          <a:avLst/>
        </a:prstGeom>
        <a:effectLst>
          <a:outerShdw blurRad="63500" algn="ctr" rotWithShape="0">
            <a:srgbClr val="000000">
              <a:alpha val="95000"/>
            </a:srgbClr>
          </a:outerShdw>
        </a:effectLst>
      </xdr:spPr>
    </xdr:pic>
    <xdr:clientData/>
  </xdr:oneCellAnchor>
  <xdr:oneCellAnchor>
    <xdr:from>
      <xdr:col>26</xdr:col>
      <xdr:colOff>0</xdr:colOff>
      <xdr:row>582</xdr:row>
      <xdr:rowOff>0</xdr:rowOff>
    </xdr:from>
    <xdr:ext cx="11485714" cy="523810"/>
    <xdr:pic>
      <xdr:nvPicPr>
        <xdr:cNvPr id="27" name="Picture 26">
          <a:extLst>
            <a:ext uri="{FF2B5EF4-FFF2-40B4-BE49-F238E27FC236}">
              <a16:creationId xmlns:a16="http://schemas.microsoft.com/office/drawing/2014/main" id="{AC0E9BA8-2142-4FF9-A831-D30DE004C977}"/>
            </a:ext>
          </a:extLst>
        </xdr:cNvPr>
        <xdr:cNvPicPr>
          <a:picLocks noChangeAspect="1"/>
        </xdr:cNvPicPr>
      </xdr:nvPicPr>
      <xdr:blipFill>
        <a:blip xmlns:r="http://schemas.openxmlformats.org/officeDocument/2006/relationships" r:embed="rId23"/>
        <a:stretch>
          <a:fillRect/>
        </a:stretch>
      </xdr:blipFill>
      <xdr:spPr>
        <a:xfrm>
          <a:off x="4953000" y="1825371000"/>
          <a:ext cx="11485714" cy="523810"/>
        </a:xfrm>
        <a:prstGeom prst="rect">
          <a:avLst/>
        </a:prstGeom>
        <a:effectLst>
          <a:outerShdw blurRad="63500" algn="ctr" rotWithShape="0">
            <a:srgbClr val="000000">
              <a:alpha val="95000"/>
            </a:srgbClr>
          </a:outerShdw>
        </a:effectLst>
      </xdr:spPr>
    </xdr:pic>
    <xdr:clientData/>
  </xdr:oneCellAnchor>
  <xdr:oneCellAnchor>
    <xdr:from>
      <xdr:col>24</xdr:col>
      <xdr:colOff>0</xdr:colOff>
      <xdr:row>599</xdr:row>
      <xdr:rowOff>0</xdr:rowOff>
    </xdr:from>
    <xdr:ext cx="11571428" cy="523810"/>
    <xdr:pic>
      <xdr:nvPicPr>
        <xdr:cNvPr id="28" name="Picture 27">
          <a:extLst>
            <a:ext uri="{FF2B5EF4-FFF2-40B4-BE49-F238E27FC236}">
              <a16:creationId xmlns:a16="http://schemas.microsoft.com/office/drawing/2014/main" id="{3AE23017-65C7-412E-9512-1D3C903A11C6}"/>
            </a:ext>
          </a:extLst>
        </xdr:cNvPr>
        <xdr:cNvPicPr>
          <a:picLocks noChangeAspect="1"/>
        </xdr:cNvPicPr>
      </xdr:nvPicPr>
      <xdr:blipFill>
        <a:blip xmlns:r="http://schemas.openxmlformats.org/officeDocument/2006/relationships" r:embed="rId24"/>
        <a:stretch>
          <a:fillRect/>
        </a:stretch>
      </xdr:blipFill>
      <xdr:spPr>
        <a:xfrm>
          <a:off x="4572000" y="1828609500"/>
          <a:ext cx="11571428" cy="523810"/>
        </a:xfrm>
        <a:prstGeom prst="rect">
          <a:avLst/>
        </a:prstGeom>
        <a:effectLst>
          <a:outerShdw blurRad="63500" algn="ctr" rotWithShape="0">
            <a:srgbClr val="000000">
              <a:alpha val="95000"/>
            </a:srgbClr>
          </a:outerShdw>
        </a:effectLst>
      </xdr:spPr>
    </xdr:pic>
    <xdr:clientData/>
  </xdr:oneCellAnchor>
  <xdr:oneCellAnchor>
    <xdr:from>
      <xdr:col>4</xdr:col>
      <xdr:colOff>0</xdr:colOff>
      <xdr:row>622</xdr:row>
      <xdr:rowOff>0</xdr:rowOff>
    </xdr:from>
    <xdr:ext cx="13304762" cy="6438095"/>
    <xdr:pic>
      <xdr:nvPicPr>
        <xdr:cNvPr id="29" name="Picture 28">
          <a:extLst>
            <a:ext uri="{FF2B5EF4-FFF2-40B4-BE49-F238E27FC236}">
              <a16:creationId xmlns:a16="http://schemas.microsoft.com/office/drawing/2014/main" id="{8E9AE5F1-839C-4C38-BE0D-07D0A093B5EA}"/>
            </a:ext>
          </a:extLst>
        </xdr:cNvPr>
        <xdr:cNvPicPr>
          <a:picLocks noChangeAspect="1"/>
        </xdr:cNvPicPr>
      </xdr:nvPicPr>
      <xdr:blipFill>
        <a:blip xmlns:r="http://schemas.openxmlformats.org/officeDocument/2006/relationships" r:embed="rId25"/>
        <a:stretch>
          <a:fillRect/>
        </a:stretch>
      </xdr:blipFill>
      <xdr:spPr>
        <a:xfrm>
          <a:off x="762000" y="1832991000"/>
          <a:ext cx="13304762" cy="6438095"/>
        </a:xfrm>
        <a:prstGeom prst="rect">
          <a:avLst/>
        </a:prstGeom>
        <a:effectLst>
          <a:outerShdw blurRad="63500" algn="ctr" rotWithShape="0">
            <a:srgbClr val="000000">
              <a:alpha val="95000"/>
            </a:srgbClr>
          </a:outerShdw>
        </a:effectLst>
      </xdr:spPr>
    </xdr:pic>
    <xdr:clientData/>
  </xdr:oneCellAnchor>
  <xdr:oneCellAnchor>
    <xdr:from>
      <xdr:col>75</xdr:col>
      <xdr:colOff>0</xdr:colOff>
      <xdr:row>622</xdr:row>
      <xdr:rowOff>0</xdr:rowOff>
    </xdr:from>
    <xdr:ext cx="13304762" cy="6438095"/>
    <xdr:pic>
      <xdr:nvPicPr>
        <xdr:cNvPr id="30" name="Picture 29">
          <a:extLst>
            <a:ext uri="{FF2B5EF4-FFF2-40B4-BE49-F238E27FC236}">
              <a16:creationId xmlns:a16="http://schemas.microsoft.com/office/drawing/2014/main" id="{6CFD3D7B-338C-45AF-A5E4-455002042C3C}"/>
            </a:ext>
          </a:extLst>
        </xdr:cNvPr>
        <xdr:cNvPicPr>
          <a:picLocks noChangeAspect="1"/>
        </xdr:cNvPicPr>
      </xdr:nvPicPr>
      <xdr:blipFill>
        <a:blip xmlns:r="http://schemas.openxmlformats.org/officeDocument/2006/relationships" r:embed="rId26"/>
        <a:stretch>
          <a:fillRect/>
        </a:stretch>
      </xdr:blipFill>
      <xdr:spPr>
        <a:xfrm>
          <a:off x="14287500" y="1832991000"/>
          <a:ext cx="13304762" cy="6438095"/>
        </a:xfrm>
        <a:prstGeom prst="rect">
          <a:avLst/>
        </a:prstGeom>
        <a:effectLst>
          <a:outerShdw blurRad="63500" algn="ctr" rotWithShape="0">
            <a:srgbClr val="000000">
              <a:alpha val="95000"/>
            </a:srgbClr>
          </a:outerShdw>
        </a:effectLst>
      </xdr:spPr>
    </xdr:pic>
    <xdr:clientData/>
  </xdr:oneCellAnchor>
  <xdr:oneCellAnchor>
    <xdr:from>
      <xdr:col>4</xdr:col>
      <xdr:colOff>0</xdr:colOff>
      <xdr:row>846</xdr:row>
      <xdr:rowOff>0</xdr:rowOff>
    </xdr:from>
    <xdr:ext cx="8914286" cy="5609524"/>
    <xdr:pic>
      <xdr:nvPicPr>
        <xdr:cNvPr id="31" name="Picture 30">
          <a:extLst>
            <a:ext uri="{FF2B5EF4-FFF2-40B4-BE49-F238E27FC236}">
              <a16:creationId xmlns:a16="http://schemas.microsoft.com/office/drawing/2014/main" id="{C9442411-7DDE-4816-ADF5-76162CB20CF6}"/>
            </a:ext>
          </a:extLst>
        </xdr:cNvPr>
        <xdr:cNvPicPr>
          <a:picLocks noChangeAspect="1"/>
        </xdr:cNvPicPr>
      </xdr:nvPicPr>
      <xdr:blipFill>
        <a:blip xmlns:r="http://schemas.openxmlformats.org/officeDocument/2006/relationships" r:embed="rId27"/>
        <a:stretch>
          <a:fillRect/>
        </a:stretch>
      </xdr:blipFill>
      <xdr:spPr>
        <a:xfrm>
          <a:off x="762000" y="1875663000"/>
          <a:ext cx="8914286" cy="5609524"/>
        </a:xfrm>
        <a:prstGeom prst="rect">
          <a:avLst/>
        </a:prstGeom>
        <a:effectLst>
          <a:outerShdw blurRad="127000" algn="ctr" rotWithShape="0">
            <a:srgbClr val="0000FF">
              <a:alpha val="90000"/>
            </a:srgbClr>
          </a:outerShdw>
        </a:effectLst>
      </xdr:spPr>
    </xdr:pic>
    <xdr:clientData/>
  </xdr:oneCellAnchor>
  <xdr:oneCellAnchor>
    <xdr:from>
      <xdr:col>4</xdr:col>
      <xdr:colOff>0</xdr:colOff>
      <xdr:row>660</xdr:row>
      <xdr:rowOff>0</xdr:rowOff>
    </xdr:from>
    <xdr:ext cx="8866667" cy="3009524"/>
    <xdr:pic>
      <xdr:nvPicPr>
        <xdr:cNvPr id="32" name="Picture 31">
          <a:extLst>
            <a:ext uri="{FF2B5EF4-FFF2-40B4-BE49-F238E27FC236}">
              <a16:creationId xmlns:a16="http://schemas.microsoft.com/office/drawing/2014/main" id="{F5CDA27D-B0F1-42ED-A9D1-D2DBD2BC8AEE}"/>
            </a:ext>
          </a:extLst>
        </xdr:cNvPr>
        <xdr:cNvPicPr>
          <a:picLocks noChangeAspect="1"/>
        </xdr:cNvPicPr>
      </xdr:nvPicPr>
      <xdr:blipFill>
        <a:blip xmlns:r="http://schemas.openxmlformats.org/officeDocument/2006/relationships" r:embed="rId28"/>
        <a:stretch>
          <a:fillRect/>
        </a:stretch>
      </xdr:blipFill>
      <xdr:spPr>
        <a:xfrm>
          <a:off x="762000" y="1840230000"/>
          <a:ext cx="8866667" cy="3009524"/>
        </a:xfrm>
        <a:prstGeom prst="rect">
          <a:avLst/>
        </a:prstGeom>
        <a:effectLst>
          <a:outerShdw blurRad="127000" algn="ctr" rotWithShape="0">
            <a:srgbClr val="0000FF">
              <a:alpha val="90000"/>
            </a:srgbClr>
          </a:outerShdw>
        </a:effectLst>
      </xdr:spPr>
    </xdr:pic>
    <xdr:clientData/>
  </xdr:one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8" Type="http://schemas.openxmlformats.org/officeDocument/2006/relationships/drawing" Target="../drawings/drawing10.xml"/><Relationship Id="rId3" Type="http://schemas.openxmlformats.org/officeDocument/2006/relationships/hyperlink" Target="https://teams.microsoft.com/l/message/19:2e7b6d21-ef22-4111-a3df-57e9dec9ae64_f57b8c00-4882-4d7c-a3b9-0ecf369ec9ad@unq.gbl.spaces/1721962821434?context=%7B%22contextType%22%3A%22chat%22%7D" TargetMode="External"/><Relationship Id="rId7" Type="http://schemas.openxmlformats.org/officeDocument/2006/relationships/hyperlink" Target="https://365dipostar.sharepoint.com/:x:/s/PJ_NewOPLSystemImplementation/EQvIT0ZWkAFOoe4BgI6cHwIBVKl1GgIfdkqwfsfk60VdKA?e=G3s3eH" TargetMode="External"/><Relationship Id="rId2" Type="http://schemas.openxmlformats.org/officeDocument/2006/relationships/hyperlink" Target="https://teams.microsoft.com/l/message/19:633595e6-2f48-4516-ad3c-37a06400ad9d_c869a345-f176-4ecc-a5d1-ed669c946231@unq.gbl.spaces/1721962383649?context=%7B%22contextType%22%3A%22chat%22%7D" TargetMode="External"/><Relationship Id="rId1" Type="http://schemas.openxmlformats.org/officeDocument/2006/relationships/hyperlink" Target="https://teams.microsoft.com/l/message/19:c869a345-f176-4ecc-a5d1-ed669c946231_ea9129dd-a8f6-49df-b3b3-b24bece85c93@unq.gbl.spaces/1721895057528?context=%7B%22contextType%22%3A%22chat%22%7D" TargetMode="External"/><Relationship Id="rId6" Type="http://schemas.openxmlformats.org/officeDocument/2006/relationships/hyperlink" Target="https://365dipostar-my.sharepoint.com/:x:/g/personal/khairina_saktia_dipostar_com/EZI6FJk1rK9Lk2ZE2zKTXaIB7BHDdHsbLl6shVmHfU4LhA?e=S0ptkn" TargetMode="External"/><Relationship Id="rId5" Type="http://schemas.openxmlformats.org/officeDocument/2006/relationships/hyperlink" Target="https://365dipostar-my.sharepoint.com/:x:/g/personal/khairina_saktia_dipostar_com/EZI6FJk1rK9Lk2ZE2zKTXaIB7BHDdHsbLl6shVmHfU4LhA?e=S0ptkn" TargetMode="External"/><Relationship Id="rId4" Type="http://schemas.openxmlformats.org/officeDocument/2006/relationships/hyperlink" Target="https://365dipostar.sharepoint.com/:x:/s/PJ_NewOPLSystemImplementation/EURsBP0tYgFOqIC6XZNzqUEBTMdJbOMaumqstDc0MsN5xg?e=bxU04G" TargetMode="External"/></Relationships>
</file>

<file path=xl/worksheets/_rels/sheet11.xml.rels><?xml version="1.0" encoding="UTF-8" standalone="yes"?>
<Relationships xmlns="http://schemas.openxmlformats.org/package/2006/relationships"><Relationship Id="rId13" Type="http://schemas.openxmlformats.org/officeDocument/2006/relationships/hyperlink" Target="https://teams.microsoft.com/l/message/19:5844942c-f988-4f75-b3a4-a8fe4699123e_f57b8c00-4882-4d7c-a3b9-0ecf369ec9ad@unq.gbl.spaces/1721967337475?context=%7B%22contextType%22%3A%22chat%22%7D" TargetMode="External"/><Relationship Id="rId18" Type="http://schemas.openxmlformats.org/officeDocument/2006/relationships/hyperlink" Target="https://teams.microsoft.com/l/message/19:5844942c-f988-4f75-b3a4-a8fe4699123e_f57b8c00-4882-4d7c-a3b9-0ecf369ec9ad@unq.gbl.spaces/1722220549225?context=%7B%22contextType%22%3A%22chat%22%7D" TargetMode="External"/><Relationship Id="rId26" Type="http://schemas.openxmlformats.org/officeDocument/2006/relationships/hyperlink" Target="https://teams.microsoft.com/l/message/19:7b2fa5fe-edc2-4da3-875b-3ab936362b45_c869a345-f176-4ecc-a5d1-ed669c946231@unq.gbl.spaces/1722226112920?context=%7B%22contextType%22%3A%22chat%22%7D" TargetMode="External"/><Relationship Id="rId3" Type="http://schemas.openxmlformats.org/officeDocument/2006/relationships/hyperlink" Target="https://teams.microsoft.com/l/message/19:d7afe02c6ef44f8b911b53dfceb5756d@thread.v2/1721796234987?context=%7B%22contextType%22%3A%22chat%22%7D" TargetMode="External"/><Relationship Id="rId21" Type="http://schemas.openxmlformats.org/officeDocument/2006/relationships/hyperlink" Target="https://teams.microsoft.com/l/message/19:d7afe02c6ef44f8b911b53dfceb5756d@thread.v2/1722224237126?context=%7B%22contextType%22%3A%22chat%22%7D" TargetMode="External"/><Relationship Id="rId34" Type="http://schemas.openxmlformats.org/officeDocument/2006/relationships/hyperlink" Target="https://teams.microsoft.com/l/message/19:d7afe02c6ef44f8b911b53dfceb5756d@thread.v2/1722249480342?context=%7B%22contextType%22%3A%22chat%22%7D" TargetMode="External"/><Relationship Id="rId7" Type="http://schemas.openxmlformats.org/officeDocument/2006/relationships/hyperlink" Target="https://teams.microsoft.com/l/message/19:5844942c-f988-4f75-b3a4-a8fe4699123e_f57b8c00-4882-4d7c-a3b9-0ecf369ec9ad@unq.gbl.spaces/1721805318412?context=%7B%22contextType%22%3A%22chat%22%7D" TargetMode="External"/><Relationship Id="rId12" Type="http://schemas.openxmlformats.org/officeDocument/2006/relationships/hyperlink" Target="https://teams.microsoft.com/l/message/19:5844942c-f988-4f75-b3a4-a8fe4699123e_f57b8c00-4882-4d7c-a3b9-0ecf369ec9ad@unq.gbl.spaces/1721960741526?context=%7B%22contextType%22%3A%22chat%22%7D" TargetMode="External"/><Relationship Id="rId17" Type="http://schemas.openxmlformats.org/officeDocument/2006/relationships/hyperlink" Target="https://teams.microsoft.com/l/message/19:7b2fa5fe-edc2-4da3-875b-3ab936362b45_c869a345-f176-4ecc-a5d1-ed669c946231@unq.gbl.spaces/1722220080782?context=%7B%22contextType%22%3A%22chat%22%7D" TargetMode="External"/><Relationship Id="rId25" Type="http://schemas.openxmlformats.org/officeDocument/2006/relationships/hyperlink" Target="https://teams.microsoft.com/l/message/19:d7afe02c6ef44f8b911b53dfceb5756d@thread.v2/1722225873570?context=%7B%22contextType%22%3A%22chat%22%7D" TargetMode="External"/><Relationship Id="rId33" Type="http://schemas.openxmlformats.org/officeDocument/2006/relationships/hyperlink" Target="https://teams.microsoft.com/l/message/19:d7afe02c6ef44f8b911b53dfceb5756d@thread.v2/1722246416720?context=%7B%22contextType%22%3A%22chat%22%7D" TargetMode="External"/><Relationship Id="rId2" Type="http://schemas.openxmlformats.org/officeDocument/2006/relationships/hyperlink" Target="https://teams.microsoft.com/l/message/19:d7afe02c6ef44f8b911b53dfceb5756d@thread.v2/1721789305572?context=%7B%22contextType%22%3A%22chat%22%7D" TargetMode="External"/><Relationship Id="rId16" Type="http://schemas.openxmlformats.org/officeDocument/2006/relationships/hyperlink" Target="https://teams.microsoft.com/l/message/19:d7afe02c6ef44f8b911b53dfceb5756d@thread.v2/1722218820131?context=%7B%22contextType%22%3A%22chat%22%7D" TargetMode="External"/><Relationship Id="rId20" Type="http://schemas.openxmlformats.org/officeDocument/2006/relationships/hyperlink" Target="https://teams.microsoft.com/l/message/19:d7afe02c6ef44f8b911b53dfceb5756d@thread.v2/1722221675528?context=%7B%22contextType%22%3A%22chat%22%7D" TargetMode="External"/><Relationship Id="rId29" Type="http://schemas.openxmlformats.org/officeDocument/2006/relationships/hyperlink" Target="https://teams.microsoft.com/l/message/19:3be47e7d-aa23-4865-9859-62a31195404f_c869a345-f176-4ecc-a5d1-ed669c946231@unq.gbl.spaces/1722228801694?context=%7B%22contextType%22%3A%22chat%22%7D" TargetMode="External"/><Relationship Id="rId1" Type="http://schemas.openxmlformats.org/officeDocument/2006/relationships/hyperlink" Target="https://teams.microsoft.com/l/message/19:d7afe02c6ef44f8b911b53dfceb5756d@thread.v2/1721724816102?context=%7B%22contextType%22%3A%22chat%22%7D" TargetMode="External"/><Relationship Id="rId6" Type="http://schemas.openxmlformats.org/officeDocument/2006/relationships/hyperlink" Target="https://teams.microsoft.com/l/message/19:d7afe02c6ef44f8b911b53dfceb5756d@thread.v2/1721804819634?context=%7B%22contextType%22%3A%22chat%22%7D" TargetMode="External"/><Relationship Id="rId11" Type="http://schemas.openxmlformats.org/officeDocument/2006/relationships/hyperlink" Target="https://teams.microsoft.com/l/message/19:5844942c-f988-4f75-b3a4-a8fe4699123e_f57b8c00-4882-4d7c-a3b9-0ecf369ec9ad@unq.gbl.spaces/1721814772791?context=%7B%22contextType%22%3A%22chat%22%7D" TargetMode="External"/><Relationship Id="rId24" Type="http://schemas.openxmlformats.org/officeDocument/2006/relationships/hyperlink" Target="https://teams.microsoft.com/l/message/19:5844942c-f988-4f75-b3a4-a8fe4699123e_f57b8c00-4882-4d7c-a3b9-0ecf369ec9ad@unq.gbl.spaces/1722224840364?context=%7B%22contextType%22%3A%22chat%22%7D" TargetMode="External"/><Relationship Id="rId32" Type="http://schemas.openxmlformats.org/officeDocument/2006/relationships/hyperlink" Target="https://teams.microsoft.com/l/message/19:27889f5f-8363-4054-bc62-5d210980d794_c869a345-f176-4ecc-a5d1-ed669c946231@unq.gbl.spaces/1722249602262?context=%7B%22contextType%22%3A%22chat%22%7D" TargetMode="External"/><Relationship Id="rId5" Type="http://schemas.openxmlformats.org/officeDocument/2006/relationships/hyperlink" Target="https://teams.microsoft.com/l/message/19:5844942c-f988-4f75-b3a4-a8fe4699123e_f57b8c00-4882-4d7c-a3b9-0ecf369ec9ad@unq.gbl.spaces/1721804305170?context=%7B%22contextType%22%3A%22chat%22%7D" TargetMode="External"/><Relationship Id="rId15" Type="http://schemas.openxmlformats.org/officeDocument/2006/relationships/hyperlink" Target="https://teams.microsoft.com/l/message/19:7b2fa5fe-edc2-4da3-875b-3ab936362b45_c869a345-f176-4ecc-a5d1-ed669c946231@unq.gbl.spaces/1722217133140?context=%7B%22contextType%22%3A%22chat%22%7D" TargetMode="External"/><Relationship Id="rId23" Type="http://schemas.openxmlformats.org/officeDocument/2006/relationships/hyperlink" Target="https://teams.microsoft.com/l/message/19:5844942c-f988-4f75-b3a4-a8fe4699123e_f57b8c00-4882-4d7c-a3b9-0ecf369ec9ad@unq.gbl.spaces/1722224742572?context=%7B%22contextType%22%3A%22chat%22%7D" TargetMode="External"/><Relationship Id="rId28" Type="http://schemas.openxmlformats.org/officeDocument/2006/relationships/hyperlink" Target="https://teams.microsoft.com/l/message/19:72d88441-0b4e-4b71-b744-217457de10b5_c869a345-f176-4ecc-a5d1-ed669c946231@unq.gbl.spaces/1722227659934?context=%7B%22contextType%22%3A%22chat%22%7D" TargetMode="External"/><Relationship Id="rId36" Type="http://schemas.openxmlformats.org/officeDocument/2006/relationships/drawing" Target="../drawings/drawing11.xml"/><Relationship Id="rId10" Type="http://schemas.openxmlformats.org/officeDocument/2006/relationships/hyperlink" Target="https://teams.microsoft.com/l/message/19:d7afe02c6ef44f8b911b53dfceb5756d@thread.v2/1721814384916?context=%7B%22contextType%22%3A%22chat%22%7D" TargetMode="External"/><Relationship Id="rId19" Type="http://schemas.openxmlformats.org/officeDocument/2006/relationships/hyperlink" Target="https://teams.microsoft.com/l/message/19:d7afe02c6ef44f8b911b53dfceb5756d@thread.v2/1722221281452?context=%7B%22contextType%22%3A%22chat%22%7D" TargetMode="External"/><Relationship Id="rId31" Type="http://schemas.openxmlformats.org/officeDocument/2006/relationships/hyperlink" Target="https://teams.microsoft.com/l/message/19:633595e6-2f48-4516-ad3c-37a06400ad9d_c869a345-f176-4ecc-a5d1-ed669c946231@unq.gbl.spaces/1722244772860?context=%7B%22contextType%22%3A%22chat%22%7D" TargetMode="External"/><Relationship Id="rId4" Type="http://schemas.openxmlformats.org/officeDocument/2006/relationships/hyperlink" Target="https://teams.microsoft.com/l/message/19:7b2fa5fe-edc2-4da3-875b-3ab936362b45_c869a345-f176-4ecc-a5d1-ed669c946231@unq.gbl.spaces/1721803657372?context=%7B%22contextType%22%3A%22chat%22%7D" TargetMode="External"/><Relationship Id="rId9" Type="http://schemas.openxmlformats.org/officeDocument/2006/relationships/hyperlink" Target="https://teams.microsoft.com/l/message/19:5844942c-f988-4f75-b3a4-a8fe4699123e_f57b8c00-4882-4d7c-a3b9-0ecf369ec9ad@unq.gbl.spaces/1721808536019?context=%7B%22contextType%22%3A%22chat%22%7D" TargetMode="External"/><Relationship Id="rId14" Type="http://schemas.openxmlformats.org/officeDocument/2006/relationships/hyperlink" Target="https://teams.microsoft.com/l/message/19:7b2fa5fe-edc2-4da3-875b-3ab936362b45_f57b8c00-4882-4d7c-a3b9-0ecf369ec9ad@unq.gbl.spaces/1722216365116?context=%7B%22contextType%22%3A%22chat%22%7D" TargetMode="External"/><Relationship Id="rId22" Type="http://schemas.openxmlformats.org/officeDocument/2006/relationships/hyperlink" Target="https://teams.microsoft.com/l/message/19:d7afe02c6ef44f8b911b53dfceb5756d@thread.v2/1722224699913?context=%7B%22contextType%22%3A%22chat%22%7D" TargetMode="External"/><Relationship Id="rId27" Type="http://schemas.openxmlformats.org/officeDocument/2006/relationships/hyperlink" Target="https://teams.microsoft.com/l/message/19:d7afe02c6ef44f8b911b53dfceb5756d@thread.v2/1722226842190?context=%7B%22contextType%22%3A%22chat%22%7D" TargetMode="External"/><Relationship Id="rId30" Type="http://schemas.openxmlformats.org/officeDocument/2006/relationships/hyperlink" Target="https://teams.microsoft.com/l/message/19:633595e6-2f48-4516-ad3c-37a06400ad9d_c869a345-f176-4ecc-a5d1-ed669c946231@unq.gbl.spaces/1722234320184?context=%7B%22contextType%22%3A%22chat%22%7D" TargetMode="External"/><Relationship Id="rId35" Type="http://schemas.openxmlformats.org/officeDocument/2006/relationships/hyperlink" Target="https://teams.microsoft.com/l/message/19:7b2fa5fe-edc2-4da3-875b-3ab936362b45_c869a345-f176-4ecc-a5d1-ed669c946231@unq.gbl.spaces/1722250595981?context=%7B%22contextType%22%3A%22chat%22%7D" TargetMode="External"/><Relationship Id="rId8" Type="http://schemas.openxmlformats.org/officeDocument/2006/relationships/hyperlink" Target="https://teams.microsoft.com/l/message/19:d7afe02c6ef44f8b911b53dfceb5756d@thread.v2/1721806960066?context=%7B%22contextType%22%3A%22chat%22%7D" TargetMode="External"/></Relationships>
</file>

<file path=xl/worksheets/_rels/sheet13.xml.rels><?xml version="1.0" encoding="UTF-8" standalone="yes"?>
<Relationships xmlns="http://schemas.openxmlformats.org/package/2006/relationships"><Relationship Id="rId8" Type="http://schemas.openxmlformats.org/officeDocument/2006/relationships/hyperlink" Target="https://teams.microsoft.com/l/message/19:633595e6-2f48-4516-ad3c-37a06400ad9d_c869a345-f176-4ecc-a5d1-ed669c946231@unq.gbl.spaces/1722389598923?context=%7B%22contextType%22%3A%22chat%22%7D" TargetMode="External"/><Relationship Id="rId13" Type="http://schemas.openxmlformats.org/officeDocument/2006/relationships/hyperlink" Target="https://teams.microsoft.com/l/message/19:51216917-16fd-40c1-ade1-968cf868e456_c869a345-f176-4ecc-a5d1-ed669c946231@unq.gbl.spaces/1722412485555?context=%7B%22contextType%22%3A%22chat%22%7D" TargetMode="External"/><Relationship Id="rId3" Type="http://schemas.openxmlformats.org/officeDocument/2006/relationships/hyperlink" Target="https://teams.microsoft.com/l/message/19:d7afe02c6ef44f8b911b53dfceb5756d@thread.v2/1722326504476?context=%7B%22contextType%22%3A%22chat%22%7D" TargetMode="External"/><Relationship Id="rId7" Type="http://schemas.openxmlformats.org/officeDocument/2006/relationships/hyperlink" Target="https://teams.microsoft.com/l/message/19:d7afe02c6ef44f8b911b53dfceb5756d@thread.v2/1722390542968?context=%7B%22contextType%22%3A%22chat%22%7D" TargetMode="External"/><Relationship Id="rId12" Type="http://schemas.openxmlformats.org/officeDocument/2006/relationships/hyperlink" Target="https://teams.microsoft.com/l/message/19:51216917-16fd-40c1-ade1-968cf868e456_c869a345-f176-4ecc-a5d1-ed669c946231@unq.gbl.spaces/1722411263843?context=%7B%22contextType%22%3A%22chat%22%7D" TargetMode="External"/><Relationship Id="rId17" Type="http://schemas.openxmlformats.org/officeDocument/2006/relationships/drawing" Target="../drawings/drawing12.xml"/><Relationship Id="rId2" Type="http://schemas.openxmlformats.org/officeDocument/2006/relationships/hyperlink" Target="https://teams.microsoft.com/l/message/19:71e20dca-d92e-4db0-ac85-802f8fac4498_c869a345-f176-4ecc-a5d1-ed669c946231@unq.gbl.spaces/1722322483342?context=%7B%22contextType%22%3A%22chat%22%7D" TargetMode="External"/><Relationship Id="rId16" Type="http://schemas.openxmlformats.org/officeDocument/2006/relationships/hyperlink" Target="https://teams.microsoft.com/l/message/19:05e04ef6-a8c9-48db-8065-061fa260292c_f57b8c00-4882-4d7c-a3b9-0ecf369ec9ad@unq.gbl.spaces/1722413827914?context=%7B%22contextType%22%3A%22chat%22%7D" TargetMode="External"/><Relationship Id="rId1" Type="http://schemas.openxmlformats.org/officeDocument/2006/relationships/hyperlink" Target="https://teams.microsoft.com/l/message/19:d7afe02c6ef44f8b911b53dfceb5756d@thread.v2/1722321072010?context=%7B%22contextType%22%3A%22chat%22%7D" TargetMode="External"/><Relationship Id="rId6" Type="http://schemas.openxmlformats.org/officeDocument/2006/relationships/hyperlink" Target="https://teams.microsoft.com/l/message/19:71e20dca-d92e-4db0-ac85-802f8fac4498_c869a345-f176-4ecc-a5d1-ed669c946231@unq.gbl.spaces/1722387924838?context=%7B%22contextType%22%3A%22chat%22%7D" TargetMode="External"/><Relationship Id="rId11" Type="http://schemas.openxmlformats.org/officeDocument/2006/relationships/hyperlink" Target="https://teams.microsoft.com/l/message/19:51216917-16fd-40c1-ade1-968cf868e456_c869a345-f176-4ecc-a5d1-ed669c946231@unq.gbl.spaces/1722410452092?context=%7B%22contextType%22%3A%22chat%22%7D" TargetMode="External"/><Relationship Id="rId5" Type="http://schemas.openxmlformats.org/officeDocument/2006/relationships/hyperlink" Target="https://teams.microsoft.com/l/message/19:71e20dca-d92e-4db0-ac85-802f8fac4498_c869a345-f176-4ecc-a5d1-ed669c946231@unq.gbl.spaces/1722332665289?context=%7B%22contextType%22%3A%22chat%22%7D" TargetMode="External"/><Relationship Id="rId15" Type="http://schemas.openxmlformats.org/officeDocument/2006/relationships/hyperlink" Target="https://teams.microsoft.com/l/message/19:78f8023c-a6b9-46d0-895a-61f557bdde5d_c869a345-f176-4ecc-a5d1-ed669c946231@unq.gbl.spaces/1722407434136?context=%7B%22contextType%22%3A%22chat%22%7D" TargetMode="External"/><Relationship Id="rId10" Type="http://schemas.openxmlformats.org/officeDocument/2006/relationships/hyperlink" Target="https://teams.microsoft.com/l/message/19:51216917-16fd-40c1-ade1-968cf868e456_c869a345-f176-4ecc-a5d1-ed669c946231@unq.gbl.spaces/1722400713113?context=%7B%22contextType%22%3A%22chat%22%7D" TargetMode="External"/><Relationship Id="rId4" Type="http://schemas.openxmlformats.org/officeDocument/2006/relationships/hyperlink" Target="https://teams.microsoft.com/l/message/19:c869a345-f176-4ecc-a5d1-ed669c946231_ea9129dd-a8f6-49df-b3b3-b24bece85c93@unq.gbl.spaces/1722331641897?context=%7B%22contextType%22%3A%22chat%22%7D" TargetMode="External"/><Relationship Id="rId9" Type="http://schemas.openxmlformats.org/officeDocument/2006/relationships/hyperlink" Target="https://teams.microsoft.com/l/message/19:d7afe02c6ef44f8b911b53dfceb5756d@thread.v2/1722408251884?context=%7B%22contextType%22%3A%22chat%22%7D" TargetMode="External"/><Relationship Id="rId14" Type="http://schemas.openxmlformats.org/officeDocument/2006/relationships/hyperlink" Target="https://teams.microsoft.com/l/message/19:78f8023c-a6b9-46d0-895a-61f557bdde5d_c869a345-f176-4ecc-a5d1-ed669c946231@unq.gbl.spaces/1722399872607?context=%7B%22contextType%22%3A%22chat%22%7D"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teams.microsoft.com/l/message/19:633595e6-2f48-4516-ad3c-37a06400ad9d_c869a345-f176-4ecc-a5d1-ed669c946231@unq.gbl.spaces/1721123976218?context=%7B%22contextType%22%3A%22chat%22%7D"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https://teams.microsoft.com/l/message/19:c7ba91b6-d843-40c1-bc3b-4fc1ab7dbaaa_c869a345-f176-4ecc-a5d1-ed669c946231@unq.gbl.spaces/1721895869361?context=%7B%22contextType%22%3A%22chat%22%7D" TargetMode="External"/><Relationship Id="rId2" Type="http://schemas.openxmlformats.org/officeDocument/2006/relationships/hyperlink" Target="https://teams.microsoft.com/l/message/19:c7ba91b6-d843-40c1-bc3b-4fc1ab7dbaaa_c869a345-f176-4ecc-a5d1-ed669c946231@unq.gbl.spaces/1721893817137?context=%7B%22contextType%22%3A%22chat%22%7D" TargetMode="External"/><Relationship Id="rId1" Type="http://schemas.openxmlformats.org/officeDocument/2006/relationships/hyperlink" Target="https://teams.microsoft.com/l/message/19:51216917-16fd-40c1-ade1-968cf868e456_c869a345-f176-4ecc-a5d1-ed669c946231@unq.gbl.spaces/1721190259021?context=%7B%22contextType%22%3A%22chat%22%7D"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8" Type="http://schemas.openxmlformats.org/officeDocument/2006/relationships/drawing" Target="../drawings/drawing4.xml"/><Relationship Id="rId3" Type="http://schemas.openxmlformats.org/officeDocument/2006/relationships/hyperlink" Target="https://teams.microsoft.com/l/message/19:d7afe02c6ef44f8b911b53dfceb5756d@thread.v2/1721276960856?context=%7B%22contextType%22%3A%22chat%22%7D" TargetMode="External"/><Relationship Id="rId7" Type="http://schemas.openxmlformats.org/officeDocument/2006/relationships/hyperlink" Target="https://teams.microsoft.com/l/message/19:872ef980b37249c4b601ea8636461a91@thread.v2/1721290929641?context=%7B%22contextType%22%3A%22chat%22%7D" TargetMode="External"/><Relationship Id="rId2" Type="http://schemas.openxmlformats.org/officeDocument/2006/relationships/hyperlink" Target="https://teams.microsoft.com/l/message/19:78f8023c-a6b9-46d0-895a-61f557bdde5d_c869a345-f176-4ecc-a5d1-ed669c946231@unq.gbl.spaces/1721185821187?context=%7B%22contextType%22%3A%22chat%22%7D" TargetMode="External"/><Relationship Id="rId1" Type="http://schemas.openxmlformats.org/officeDocument/2006/relationships/hyperlink" Target="https://teams.microsoft.com/l/message/19:d7afe02c6ef44f8b911b53dfceb5756d@thread.v2/1721182350054?context=%7B%22contextType%22%3A%22chat%22%7D" TargetMode="External"/><Relationship Id="rId6" Type="http://schemas.openxmlformats.org/officeDocument/2006/relationships/hyperlink" Target="https://teams.microsoft.com/l/message/19:05e04ef6-a8c9-48db-8065-061fa260292c_f57b8c00-4882-4d7c-a3b9-0ecf369ec9ad@unq.gbl.spaces/1721198030021?context=%7B%22contextType%22%3A%22chat%22%7D" TargetMode="External"/><Relationship Id="rId5" Type="http://schemas.openxmlformats.org/officeDocument/2006/relationships/hyperlink" Target="https://teams.microsoft.com/l/message/19:05e04ef6-a8c9-48db-8065-061fa260292c_f57b8c00-4882-4d7c-a3b9-0ecf369ec9ad@unq.gbl.spaces/1721191045805?context=%7B%22contextType%22%3A%22chat%22%7D" TargetMode="External"/><Relationship Id="rId4" Type="http://schemas.openxmlformats.org/officeDocument/2006/relationships/hyperlink" Target="https://teams.microsoft.com/l/message/19:78f8023c-a6b9-46d0-895a-61f557bdde5d_c869a345-f176-4ecc-a5d1-ed669c946231@unq.gbl.spaces/1721277297265?context=%7B%22contextType%22%3A%22chat%22%7D"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teams.microsoft.com/l/message/19:09c8da91-78a0-4a77-9e47-0ae891441106_c869a345-f176-4ecc-a5d1-ed669c946231@unq.gbl.spaces/1721891899070?context=%7B%22contextType%22%3A%22chat%22%7D" TargetMode="External"/><Relationship Id="rId3" Type="http://schemas.openxmlformats.org/officeDocument/2006/relationships/hyperlink" Target="https://teams.microsoft.com/l/message/19:78f8023c-a6b9-46d0-895a-61f557bdde5d_c869a345-f176-4ecc-a5d1-ed669c946231@unq.gbl.spaces/1721295024855?context=%7B%22contextType%22%3A%22chat%22%7D" TargetMode="External"/><Relationship Id="rId7" Type="http://schemas.openxmlformats.org/officeDocument/2006/relationships/hyperlink" Target="https://teams.microsoft.com/l/message/19:09c8da91-78a0-4a77-9e47-0ae891441106_c869a345-f176-4ecc-a5d1-ed669c946231@unq.gbl.spaces/1721889873335?context=%7B%22contextType%22%3A%22chat%22%7D" TargetMode="External"/><Relationship Id="rId2" Type="http://schemas.openxmlformats.org/officeDocument/2006/relationships/hyperlink" Target="https://teams.microsoft.com/l/message/19:d7afe02c6ef44f8b911b53dfceb5756d@thread.v2/1721293939744?context=%7B%22contextType%22%3A%22chat%22%7D" TargetMode="External"/><Relationship Id="rId1" Type="http://schemas.openxmlformats.org/officeDocument/2006/relationships/hyperlink" Target="https://teams.microsoft.com/l/message/19:09c8da91-78a0-4a77-9e47-0ae891441106_c869a345-f176-4ecc-a5d1-ed669c946231@unq.gbl.spaces/1721381887110?context=%7B%22contextType%22%3A%22chat%22%7D" TargetMode="External"/><Relationship Id="rId6" Type="http://schemas.openxmlformats.org/officeDocument/2006/relationships/hyperlink" Target="https://teams.microsoft.com/l/message/19:09c8da91-78a0-4a77-9e47-0ae891441106_c869a345-f176-4ecc-a5d1-ed669c946231@unq.gbl.spaces/1721881166851?context=%7B%22contextType%22%3A%22chat%22%7D" TargetMode="External"/><Relationship Id="rId5" Type="http://schemas.openxmlformats.org/officeDocument/2006/relationships/hyperlink" Target="https://teams.microsoft.com/l/message/19:78f8023c-a6b9-46d0-895a-61f557bdde5d_c869a345-f176-4ecc-a5d1-ed669c946231@unq.gbl.spaces/1721372003178?context=%7B%22contextType%22%3A%22chat%22%7D" TargetMode="External"/><Relationship Id="rId4" Type="http://schemas.openxmlformats.org/officeDocument/2006/relationships/hyperlink" Target="https://teams.microsoft.com/l/message/19:d7afe02c6ef44f8b911b53dfceb5756d@thread.v2/1721371113677?context=%7B%22contextType%22%3A%22chat%22%7D" TargetMode="External"/><Relationship Id="rId9"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8" Type="http://schemas.openxmlformats.org/officeDocument/2006/relationships/hyperlink" Target="https://teams.microsoft.com/l/message/19:d7afe02c6ef44f8b911b53dfceb5756d@thread.v2/1721372181087?context=%7B%22contextType%22%3A%22chat%22%7D" TargetMode="External"/><Relationship Id="rId13" Type="http://schemas.openxmlformats.org/officeDocument/2006/relationships/hyperlink" Target="https://teams.microsoft.com/l/message/19:eb3d7976198e43a8af3c3086dfa1d49f@thread.v2/1721700755502?context=%7B%22contextType%22%3A%22chat%22%7D" TargetMode="External"/><Relationship Id="rId3" Type="http://schemas.openxmlformats.org/officeDocument/2006/relationships/hyperlink" Target="https://teams.microsoft.com/l/message/19:d7afe02c6ef44f8b911b53dfceb5756d@thread.v2/1721708583063?context=%7B%22contextType%22%3A%22chat%22%7D" TargetMode="External"/><Relationship Id="rId7" Type="http://schemas.openxmlformats.org/officeDocument/2006/relationships/hyperlink" Target="https://teams.microsoft.com/l/message/19:d7afe02c6ef44f8b911b53dfceb5756d@thread.v2/1721266745982?context=%7B%22contextType%22%3A%22chat%22%7D" TargetMode="External"/><Relationship Id="rId12" Type="http://schemas.openxmlformats.org/officeDocument/2006/relationships/hyperlink" Target="https://teams.microsoft.com/l/message/19:eb3d7976198e43a8af3c3086dfa1d49f@thread.v2/1721621326579?context=%7B%22contextType%22%3A%22chat%22%7D" TargetMode="External"/><Relationship Id="rId2" Type="http://schemas.openxmlformats.org/officeDocument/2006/relationships/hyperlink" Target="https://teams.microsoft.com/l/message/19:8649a988-5b8b-4fb8-9e5b-8e6900b44986_c869a345-f176-4ecc-a5d1-ed669c946231@unq.gbl.spaces/1721697630732?context=%7B%22contextType%22%3A%22chat%22%7D" TargetMode="External"/><Relationship Id="rId1" Type="http://schemas.openxmlformats.org/officeDocument/2006/relationships/hyperlink" Target="https://teams.microsoft.com/l/message/19:d7afe02c6ef44f8b911b53dfceb5756d@thread.v2/1721182350054?context=%7B%22contextType%22%3A%22chat%22%7D" TargetMode="External"/><Relationship Id="rId6" Type="http://schemas.openxmlformats.org/officeDocument/2006/relationships/hyperlink" Target="https://teams.microsoft.com/l/message/19:633595e6-2f48-4516-ad3c-37a06400ad9d_c869a345-f176-4ecc-a5d1-ed669c946231@unq.gbl.spaces/1721728836381?context=%7B%22contextType%22%3A%22chat%22%7D" TargetMode="External"/><Relationship Id="rId11" Type="http://schemas.openxmlformats.org/officeDocument/2006/relationships/hyperlink" Target="https://teams.microsoft.com/l/message/19:d7afe02c6ef44f8b911b53dfceb5756d@thread.v2/1721637853783?context=%7B%22contextType%22%3A%22chat%22%7D" TargetMode="External"/><Relationship Id="rId5" Type="http://schemas.openxmlformats.org/officeDocument/2006/relationships/hyperlink" Target="https://teams.microsoft.com/l/message/19:8649a988-5b8b-4fb8-9e5b-8e6900b44986_c869a345-f176-4ecc-a5d1-ed669c946231@unq.gbl.spaces/1721718898878?context=%7B%22contextType%22%3A%22chat%22%7D" TargetMode="External"/><Relationship Id="rId15" Type="http://schemas.openxmlformats.org/officeDocument/2006/relationships/drawing" Target="../drawings/drawing7.xml"/><Relationship Id="rId10" Type="http://schemas.openxmlformats.org/officeDocument/2006/relationships/hyperlink" Target="https://teams.microsoft.com/l/message/19:eb3d7976198e43a8af3c3086dfa1d49f@thread.v2/1721372856234?context=%7B%22contextType%22%3A%22chat%22%7D" TargetMode="External"/><Relationship Id="rId4" Type="http://schemas.openxmlformats.org/officeDocument/2006/relationships/hyperlink" Target="https://teams.microsoft.com/l/message/19:d7afe02c6ef44f8b911b53dfceb5756d@thread.v2/1721717992158?context=%7B%22contextType%22%3A%22chat%22%7D" TargetMode="External"/><Relationship Id="rId9" Type="http://schemas.openxmlformats.org/officeDocument/2006/relationships/hyperlink" Target="https://teams.microsoft.com/l/message/19:c869a345-f176-4ecc-a5d1-ed669c946231_d0471559-2db6-4845-9095-5766a2d986aa@unq.gbl.spaces/1721372641710?context=%7B%22contextType%22%3A%22chat%22%7D" TargetMode="External"/><Relationship Id="rId14" Type="http://schemas.openxmlformats.org/officeDocument/2006/relationships/hyperlink" Target="https://teams.microsoft.com/l/message/19:ea9129dd-a8f6-49df-b3b3-b24bece85c93_f57b8c00-4882-4d7c-a3b9-0ecf369ec9ad@unq.gbl.spaces/1721266285744?context=%7B%22contextType%22%3A%22chat%22%7D" TargetMode="External"/></Relationships>
</file>

<file path=xl/worksheets/_rels/sheet8.xml.rels><?xml version="1.0" encoding="UTF-8" standalone="yes"?>
<Relationships xmlns="http://schemas.openxmlformats.org/package/2006/relationships"><Relationship Id="rId13" Type="http://schemas.openxmlformats.org/officeDocument/2006/relationships/hyperlink" Target="https://teams.microsoft.com/l/message/19:1a623a8d-85f3-4c3e-8fb3-16e90f4eb3b0_c869a345-f176-4ecc-a5d1-ed669c946231@unq.gbl.spaces/1721360695997?context=%7B%22contextType%22%3A%22chat%22%7D" TargetMode="External"/><Relationship Id="rId18" Type="http://schemas.openxmlformats.org/officeDocument/2006/relationships/hyperlink" Target="https://teams.microsoft.com/l/message/19:1a623a8d-85f3-4c3e-8fb3-16e90f4eb3b0_c869a345-f176-4ecc-a5d1-ed669c946231@unq.gbl.spaces/1721789234228?context=%7B%22contextType%22%3A%22chat%22%7D" TargetMode="External"/><Relationship Id="rId26" Type="http://schemas.openxmlformats.org/officeDocument/2006/relationships/hyperlink" Target="https://teams.microsoft.com/l/message/19:05e04ef6-a8c9-48db-8065-061fa260292c_f57b8c00-4882-4d7c-a3b9-0ecf369ec9ad@unq.gbl.spaces/1721784837776?context=%7B%22contextType%22%3A%22chat%22%7D" TargetMode="External"/><Relationship Id="rId3" Type="http://schemas.openxmlformats.org/officeDocument/2006/relationships/hyperlink" Target="https://teams.microsoft.com/l/message/19:d7afe02c6ef44f8b911b53dfceb5756d@thread.v2/1721179828714?context=%7B%22contextType%22%3A%22chat%22%7D" TargetMode="External"/><Relationship Id="rId21" Type="http://schemas.openxmlformats.org/officeDocument/2006/relationships/hyperlink" Target="https://365dipostar.sharepoint.com/:x:/r/sites/PJ_NewOPLSystemImplementation/Shared%20Documents/Go%20Live/Evidence%20My%20Form/script%20Myform%20458838%20(bukan%20script%20general).xlsx?d=w8493ec23c10346a88866d5eeddce672e&amp;csf=1&amp;web=1&amp;e=a3DYWm" TargetMode="External"/><Relationship Id="rId7" Type="http://schemas.openxmlformats.org/officeDocument/2006/relationships/hyperlink" Target="https://teams.microsoft.com/l/message/19:1a623a8d-85f3-4c3e-8fb3-16e90f4eb3b0_c869a345-f176-4ecc-a5d1-ed669c946231@unq.gbl.spaces/1721354232970?context=%7B%22contextType%22%3A%22chat%22%7D" TargetMode="External"/><Relationship Id="rId12" Type="http://schemas.openxmlformats.org/officeDocument/2006/relationships/hyperlink" Target="https://teams.microsoft.com/l/message/19:1a623a8d-85f3-4c3e-8fb3-16e90f4eb3b0_c869a345-f176-4ecc-a5d1-ed669c946231@unq.gbl.spaces/1721359875264?context=%7B%22contextType%22%3A%22chat%22%7D" TargetMode="External"/><Relationship Id="rId17" Type="http://schemas.openxmlformats.org/officeDocument/2006/relationships/hyperlink" Target="https://teams.microsoft.com/l/message/19:d7afe02c6ef44f8b911b53dfceb5756d@thread.v2/1721704465804?context=%7B%22contextType%22%3A%22chat%22%7D" TargetMode="External"/><Relationship Id="rId25" Type="http://schemas.openxmlformats.org/officeDocument/2006/relationships/hyperlink" Target="https://teams.microsoft.com/l/message/19:633595e6-2f48-4516-ad3c-37a06400ad9d_c869a345-f176-4ecc-a5d1-ed669c946231@unq.gbl.spaces/1721782538994?context=%7B%22contextType%22%3A%22chat%22%7D" TargetMode="External"/><Relationship Id="rId33" Type="http://schemas.openxmlformats.org/officeDocument/2006/relationships/drawing" Target="../drawings/drawing8.xml"/><Relationship Id="rId2" Type="http://schemas.openxmlformats.org/officeDocument/2006/relationships/hyperlink" Target="https://teams.microsoft.com/l/message/19:ea9129dd-a8f6-49df-b3b3-b24bece85c93_f57b8c00-4882-4d7c-a3b9-0ecf369ec9ad@unq.gbl.spaces/1721177953010?context=%7B%22contextType%22%3A%22chat%22%7D" TargetMode="External"/><Relationship Id="rId16" Type="http://schemas.openxmlformats.org/officeDocument/2006/relationships/hyperlink" Target="https://teams.microsoft.com/l/message/19:1a623a8d-85f3-4c3e-8fb3-16e90f4eb3b0_c869a345-f176-4ecc-a5d1-ed669c946231@unq.gbl.spaces/1721785931035?context=%7B%22contextType%22%3A%22chat%22%7D" TargetMode="External"/><Relationship Id="rId20" Type="http://schemas.openxmlformats.org/officeDocument/2006/relationships/hyperlink" Target="https://teams.microsoft.com/l/message/19:d7afe02c6ef44f8b911b53dfceb5756d@thread.v2/1721802257774?context=%7B%22contextType%22%3A%22chat%22%7D" TargetMode="External"/><Relationship Id="rId29" Type="http://schemas.openxmlformats.org/officeDocument/2006/relationships/hyperlink" Target="https://teams.microsoft.com/l/message/19:7b2fa5fe-edc2-4da3-875b-3ab936362b45_c869a345-f176-4ecc-a5d1-ed669c946231@unq.gbl.spaces/1721794114974?context=%7B%22contextType%22%3A%22chat%22%7D" TargetMode="External"/><Relationship Id="rId1" Type="http://schemas.openxmlformats.org/officeDocument/2006/relationships/hyperlink" Target="https://teams.microsoft.com/l/message/19:d7afe02c6ef44f8b911b53dfceb5756d@thread.v2/1721114125540?context=%7B%22contextType%22%3A%22chat%22%7D" TargetMode="External"/><Relationship Id="rId6" Type="http://schemas.openxmlformats.org/officeDocument/2006/relationships/hyperlink" Target="https://teams.microsoft.com/l/message/19:d7afe02c6ef44f8b911b53dfceb5756d@thread.v2/1721295043695?context=%7B%22contextType%22%3A%22chat%22%7D" TargetMode="External"/><Relationship Id="rId11" Type="http://schemas.openxmlformats.org/officeDocument/2006/relationships/hyperlink" Target="https://teams.microsoft.com/l/message/19:1a623a8d-85f3-4c3e-8fb3-16e90f4eb3b0_c869a345-f176-4ecc-a5d1-ed669c946231@unq.gbl.spaces/1721357562034?context=%7B%22contextType%22%3A%22chat%22%7D" TargetMode="External"/><Relationship Id="rId24" Type="http://schemas.openxmlformats.org/officeDocument/2006/relationships/hyperlink" Target="https://teams.microsoft.com/l/message/19:05e04ef6-a8c9-48db-8065-061fa260292c_f57b8c00-4882-4d7c-a3b9-0ecf369ec9ad@unq.gbl.spaces/1721357046887?context=%7B%22contextType%22%3A%22chat%22%7D" TargetMode="External"/><Relationship Id="rId32" Type="http://schemas.openxmlformats.org/officeDocument/2006/relationships/hyperlink" Target="https://teams.microsoft.com/l/message/19:05e04ef6-a8c9-48db-8065-061fa260292c_f57b8c00-4882-4d7c-a3b9-0ecf369ec9ad@unq.gbl.spaces/1721814114125?context=%7B%22contextType%22%3A%22chat%22%7D" TargetMode="External"/><Relationship Id="rId5" Type="http://schemas.openxmlformats.org/officeDocument/2006/relationships/hyperlink" Target="https://teams.microsoft.com/l/message/19:1a623a8d-85f3-4c3e-8fb3-16e90f4eb3b0_c869a345-f176-4ecc-a5d1-ed669c946231@unq.gbl.spaces/1721290381138?context=%7B%22contextType%22%3A%22chat%22%7D" TargetMode="External"/><Relationship Id="rId15" Type="http://schemas.openxmlformats.org/officeDocument/2006/relationships/hyperlink" Target="https://teams.microsoft.com/l/message/19:1a623a8d-85f3-4c3e-8fb3-16e90f4eb3b0_c869a345-f176-4ecc-a5d1-ed669c946231@unq.gbl.spaces/1721630400722?context=%7B%22contextType%22%3A%22chat%22%7D" TargetMode="External"/><Relationship Id="rId23" Type="http://schemas.openxmlformats.org/officeDocument/2006/relationships/hyperlink" Target="https://teams.microsoft.com/l/message/19:d7afe02c6ef44f8b911b53dfceb5756d@thread.v2/1721724816102?context=%7B%22contextType%22%3A%22chat%22%7D" TargetMode="External"/><Relationship Id="rId28" Type="http://schemas.openxmlformats.org/officeDocument/2006/relationships/hyperlink" Target="https://teams.microsoft.com/l/message/19:d7afe02c6ef44f8b911b53dfceb5756d@thread.v2/1721792146958?context=%7B%22contextType%22%3A%22chat%22%7D" TargetMode="External"/><Relationship Id="rId10" Type="http://schemas.openxmlformats.org/officeDocument/2006/relationships/hyperlink" Target="https://teams.microsoft.com/l/message/19:1a623a8d-85f3-4c3e-8fb3-16e90f4eb3b0_c869a345-f176-4ecc-a5d1-ed669c946231@unq.gbl.spaces/1721356172208?context=%7B%22contextType%22%3A%22chat%22%7D" TargetMode="External"/><Relationship Id="rId19" Type="http://schemas.openxmlformats.org/officeDocument/2006/relationships/hyperlink" Target="https://teams.microsoft.com/l/message/19:d7afe02c6ef44f8b911b53dfceb5756d@thread.v2/1721790790647?context=%7B%22contextType%22%3A%22chat%22%7D" TargetMode="External"/><Relationship Id="rId31" Type="http://schemas.openxmlformats.org/officeDocument/2006/relationships/hyperlink" Target="https://teams.microsoft.com/l/message/19:05e04ef6-a8c9-48db-8065-061fa260292c_f57b8c00-4882-4d7c-a3b9-0ecf369ec9ad@unq.gbl.spaces/1721806279821?context=%7B%22contextType%22%3A%22chat%22%7D" TargetMode="External"/><Relationship Id="rId4" Type="http://schemas.openxmlformats.org/officeDocument/2006/relationships/hyperlink" Target="https://teams.microsoft.com/l/message/19:d7afe02c6ef44f8b911b53dfceb5756d@thread.v2/1721289755465?context=%7B%22contextType%22%3A%22chat%22%7D" TargetMode="External"/><Relationship Id="rId9" Type="http://schemas.openxmlformats.org/officeDocument/2006/relationships/hyperlink" Target="https://teams.microsoft.com/l/message/19:1a623a8d-85f3-4c3e-8fb3-16e90f4eb3b0_c869a345-f176-4ecc-a5d1-ed669c946231@unq.gbl.spaces/1721355077958?context=%7B%22contextType%22%3A%22chat%22%7D" TargetMode="External"/><Relationship Id="rId14" Type="http://schemas.openxmlformats.org/officeDocument/2006/relationships/hyperlink" Target="https://teams.microsoft.com/l/message/19:d7afe02c6ef44f8b911b53dfceb5756d@thread.v2/1721363166717?context=%7B%22contextType%22%3A%22chat%22%7D" TargetMode="External"/><Relationship Id="rId22" Type="http://schemas.openxmlformats.org/officeDocument/2006/relationships/hyperlink" Target="https://teams.microsoft.com/l/message/19:1a623a8d-85f3-4c3e-8fb3-16e90f4eb3b0_c869a345-f176-4ecc-a5d1-ed669c946231@unq.gbl.spaces/1721804551901?context=%7B%22contextType%22%3A%22chat%22%7D" TargetMode="External"/><Relationship Id="rId27" Type="http://schemas.openxmlformats.org/officeDocument/2006/relationships/hyperlink" Target="https://teams.microsoft.com/l/message/19:633595e6-2f48-4516-ad3c-37a06400ad9d_c869a345-f176-4ecc-a5d1-ed669c946231@unq.gbl.spaces/1721787410484?context=%7B%22contextType%22%3A%22chat%22%7D" TargetMode="External"/><Relationship Id="rId30" Type="http://schemas.openxmlformats.org/officeDocument/2006/relationships/hyperlink" Target="https://teams.microsoft.com/l/message/19:3c7afda1-10b1-4f27-87e5-66940ac50010_f57b8c00-4882-4d7c-a3b9-0ecf369ec9ad@unq.gbl.spaces/1721793587891?context=%7B%22contextType%22%3A%22chat%22%7D" TargetMode="External"/><Relationship Id="rId8" Type="http://schemas.openxmlformats.org/officeDocument/2006/relationships/hyperlink" Target="https://teams.microsoft.com/l/message/19:d7afe02c6ef44f8b911b53dfceb5756d@thread.v2/1721354522366?context=%7B%22contextType%22%3A%22chat%22%7D" TargetMode="External"/></Relationships>
</file>

<file path=xl/worksheets/_rels/sheet9.xml.rels><?xml version="1.0" encoding="UTF-8" standalone="yes"?>
<Relationships xmlns="http://schemas.openxmlformats.org/package/2006/relationships"><Relationship Id="rId8" Type="http://schemas.openxmlformats.org/officeDocument/2006/relationships/hyperlink" Target="https://teams.microsoft.com/l/message/19:27889f5f-8363-4054-bc62-5d210980d794_f57b8c00-4882-4d7c-a3b9-0ecf369ec9ad@unq.gbl.spaces/1721897844324?context=%7B%22contextType%22%3A%22chat%22%7D" TargetMode="External"/><Relationship Id="rId3" Type="http://schemas.openxmlformats.org/officeDocument/2006/relationships/hyperlink" Target="mailto:I.Vetta@dipostar.com" TargetMode="External"/><Relationship Id="rId7" Type="http://schemas.openxmlformats.org/officeDocument/2006/relationships/hyperlink" Target="https://teams.microsoft.com/l/message/19:358a7144-3ea6-4ad5-a0d0-e24220ae3e1a_f57b8c00-4882-4d7c-a3b9-0ecf369ec9ad@unq.gbl.spaces/1721887845073?context=%7B%22contextType%22%3A%22chat%22%7D" TargetMode="External"/><Relationship Id="rId2" Type="http://schemas.openxmlformats.org/officeDocument/2006/relationships/hyperlink" Target="https://teams.microsoft.com/l/message/19:d7afe02c6ef44f8b911b53dfceb5756d@thread.v2/1721789541870?context=%7B%22contextType%22%3A%22chat%22%7D" TargetMode="External"/><Relationship Id="rId1" Type="http://schemas.openxmlformats.org/officeDocument/2006/relationships/hyperlink" Target="https://teams.microsoft.com/l/message/19:d7afe02c6ef44f8b911b53dfceb5756d@thread.v2/1721789305572?context=%7B%22contextType%22%3A%22chat%22%7D" TargetMode="External"/><Relationship Id="rId6" Type="http://schemas.openxmlformats.org/officeDocument/2006/relationships/hyperlink" Target="https://365dipostar.sharepoint.com/:u:/r/sites/PJ_NewOPLSystemImplementation/Shared%20Documents/Post%20Go%20Live/07.%20Script%20Maintenance/20.%20FIXED%20script%20New%20Invoice%20Date.sql?csf=1&amp;web=1&amp;e=7qBesb" TargetMode="External"/><Relationship Id="rId11" Type="http://schemas.openxmlformats.org/officeDocument/2006/relationships/drawing" Target="../drawings/drawing9.xml"/><Relationship Id="rId5" Type="http://schemas.openxmlformats.org/officeDocument/2006/relationships/hyperlink" Target="https://365dipostar.sharepoint.com/:u:/r/sites/PJ_NewOPLSystemImplementation/Shared%20Documents/Post%20Go%20Live/07.%20Script%20Maintenance/20.%20FIXED%20script%20New%20Invoice%20Date.sql?csf=1&amp;web=1&amp;e=7qBesb" TargetMode="External"/><Relationship Id="rId10" Type="http://schemas.openxmlformats.org/officeDocument/2006/relationships/hyperlink" Target="https://teams.microsoft.com/l/message/19:72d88441-0b4e-4b71-b744-217457de10b5_f57b8c00-4882-4d7c-a3b9-0ecf369ec9ad@unq.gbl.spaces/1721899214839?context=%7B%22contextType%22%3A%22chat%22%7D" TargetMode="External"/><Relationship Id="rId4" Type="http://schemas.openxmlformats.org/officeDocument/2006/relationships/hyperlink" Target="https://teams.microsoft.com/l/message/19:358a7144-3ea6-4ad5-a0d0-e24220ae3e1a_f57b8c00-4882-4d7c-a3b9-0ecf369ec9ad@unq.gbl.spaces/1721878968961?context=%7B%22contextType%22%3A%22chat%22%7D" TargetMode="External"/><Relationship Id="rId9" Type="http://schemas.openxmlformats.org/officeDocument/2006/relationships/hyperlink" Target="https://teams.microsoft.com/l/message/19:27889f5f-8363-4054-bc62-5d210980d794_f57b8c00-4882-4d7c-a3b9-0ecf369ec9ad@unq.gbl.spaces/1721898548033?context=%7B%22contextType%22%3A%22chat%22%7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08F9F1-4590-4487-9BE7-967CF50B93CD}">
  <dimension ref="B2"/>
  <sheetViews>
    <sheetView zoomScale="85" zoomScaleNormal="85" workbookViewId="0">
      <selection activeCell="AZ42" sqref="AZ42"/>
    </sheetView>
  </sheetViews>
  <sheetFormatPr defaultColWidth="2.85546875" defaultRowHeight="15" x14ac:dyDescent="0.25"/>
  <cols>
    <col min="1" max="16384" width="2.85546875" style="3"/>
  </cols>
  <sheetData>
    <row r="2" spans="2:2" x14ac:dyDescent="0.25">
      <c r="B2" s="1" t="s">
        <v>215</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9D0F78-337D-4823-BE25-3F299695BB3B}">
  <dimension ref="B2:DE380"/>
  <sheetViews>
    <sheetView zoomScale="85" zoomScaleNormal="85" workbookViewId="0">
      <selection activeCell="A44" sqref="A44"/>
    </sheetView>
  </sheetViews>
  <sheetFormatPr defaultColWidth="2.85546875" defaultRowHeight="15" x14ac:dyDescent="0.25"/>
  <cols>
    <col min="1" max="16384" width="2.85546875" style="3"/>
  </cols>
  <sheetData>
    <row r="2" spans="2:5" x14ac:dyDescent="0.25">
      <c r="B2" s="1" t="s">
        <v>1142</v>
      </c>
      <c r="C2"/>
    </row>
    <row r="3" spans="2:5" x14ac:dyDescent="0.25">
      <c r="B3"/>
      <c r="C3"/>
    </row>
    <row r="4" spans="2:5" customFormat="1" x14ac:dyDescent="0.25">
      <c r="C4" s="13">
        <v>0</v>
      </c>
      <c r="E4" s="1" t="s">
        <v>1121</v>
      </c>
    </row>
    <row r="5" spans="2:5" customFormat="1" x14ac:dyDescent="0.25">
      <c r="E5" t="s">
        <v>1118</v>
      </c>
    </row>
    <row r="6" spans="2:5" customFormat="1" x14ac:dyDescent="0.25">
      <c r="E6" s="2" t="s">
        <v>1122</v>
      </c>
    </row>
    <row r="7" spans="2:5" customFormat="1" x14ac:dyDescent="0.25">
      <c r="E7" t="s">
        <v>286</v>
      </c>
    </row>
    <row r="8" spans="2:5" customFormat="1" x14ac:dyDescent="0.25">
      <c r="E8" t="s">
        <v>287</v>
      </c>
    </row>
    <row r="9" spans="2:5" customFormat="1" x14ac:dyDescent="0.25"/>
    <row r="10" spans="2:5" customFormat="1" x14ac:dyDescent="0.25">
      <c r="E10" s="14" t="s">
        <v>1119</v>
      </c>
    </row>
    <row r="11" spans="2:5" customFormat="1" x14ac:dyDescent="0.25">
      <c r="E11" t="s">
        <v>1120</v>
      </c>
    </row>
    <row r="12" spans="2:5" customFormat="1" x14ac:dyDescent="0.25"/>
    <row r="13" spans="2:5" customFormat="1" x14ac:dyDescent="0.25"/>
    <row r="14" spans="2:5" customFormat="1" x14ac:dyDescent="0.25"/>
    <row r="15" spans="2:5" customFormat="1" x14ac:dyDescent="0.25"/>
    <row r="16" spans="2:5" customFormat="1" x14ac:dyDescent="0.25"/>
    <row r="17" customFormat="1" x14ac:dyDescent="0.25"/>
    <row r="18" customFormat="1" x14ac:dyDescent="0.25"/>
    <row r="19" customFormat="1" x14ac:dyDescent="0.25"/>
    <row r="20" customFormat="1" x14ac:dyDescent="0.25"/>
    <row r="21" customFormat="1" x14ac:dyDescent="0.25"/>
    <row r="22" customFormat="1" x14ac:dyDescent="0.25"/>
    <row r="23" customFormat="1" x14ac:dyDescent="0.25"/>
    <row r="24" customFormat="1" x14ac:dyDescent="0.25"/>
    <row r="25" customFormat="1" x14ac:dyDescent="0.25"/>
    <row r="26" customFormat="1" x14ac:dyDescent="0.25"/>
    <row r="27" customFormat="1" x14ac:dyDescent="0.25"/>
    <row r="28" customFormat="1" x14ac:dyDescent="0.25"/>
    <row r="29" customFormat="1" x14ac:dyDescent="0.25"/>
    <row r="30" customFormat="1" x14ac:dyDescent="0.25"/>
    <row r="31" customFormat="1" x14ac:dyDescent="0.25"/>
    <row r="32" customFormat="1" x14ac:dyDescent="0.25"/>
    <row r="33" spans="5:5" customFormat="1" x14ac:dyDescent="0.25"/>
    <row r="34" spans="5:5" customFormat="1" x14ac:dyDescent="0.25"/>
    <row r="35" spans="5:5" customFormat="1" x14ac:dyDescent="0.25"/>
    <row r="36" spans="5:5" customFormat="1" x14ac:dyDescent="0.25"/>
    <row r="37" spans="5:5" customFormat="1" x14ac:dyDescent="0.25"/>
    <row r="38" spans="5:5" customFormat="1" x14ac:dyDescent="0.25"/>
    <row r="39" spans="5:5" customFormat="1" x14ac:dyDescent="0.25"/>
    <row r="40" spans="5:5" customFormat="1" x14ac:dyDescent="0.25"/>
    <row r="41" spans="5:5" customFormat="1" x14ac:dyDescent="0.25"/>
    <row r="42" spans="5:5" customFormat="1" x14ac:dyDescent="0.25"/>
    <row r="43" spans="5:5" customFormat="1" x14ac:dyDescent="0.25"/>
    <row r="44" spans="5:5" customFormat="1" x14ac:dyDescent="0.25"/>
    <row r="45" spans="5:5" customFormat="1" x14ac:dyDescent="0.25"/>
    <row r="46" spans="5:5" customFormat="1" x14ac:dyDescent="0.25">
      <c r="E46" s="1" t="s">
        <v>1142</v>
      </c>
    </row>
    <row r="47" spans="5:5" customFormat="1" x14ac:dyDescent="0.25"/>
    <row r="48" spans="5:5" customFormat="1" x14ac:dyDescent="0.25">
      <c r="E48" s="30" t="s">
        <v>141</v>
      </c>
    </row>
    <row r="49" spans="5:5" customFormat="1" x14ac:dyDescent="0.25">
      <c r="E49" t="s">
        <v>217</v>
      </c>
    </row>
    <row r="50" spans="5:5" customFormat="1" x14ac:dyDescent="0.25"/>
    <row r="51" spans="5:5" customFormat="1" x14ac:dyDescent="0.25">
      <c r="E51" s="30" t="s">
        <v>219</v>
      </c>
    </row>
    <row r="52" spans="5:5" customFormat="1" x14ac:dyDescent="0.25">
      <c r="E52" t="s">
        <v>297</v>
      </c>
    </row>
    <row r="53" spans="5:5" customFormat="1" x14ac:dyDescent="0.25"/>
    <row r="54" spans="5:5" customFormat="1" x14ac:dyDescent="0.25">
      <c r="E54" s="30" t="s">
        <v>220</v>
      </c>
    </row>
    <row r="55" spans="5:5" customFormat="1" x14ac:dyDescent="0.25">
      <c r="E55" t="s">
        <v>697</v>
      </c>
    </row>
    <row r="56" spans="5:5" customFormat="1" x14ac:dyDescent="0.25"/>
    <row r="57" spans="5:5" customFormat="1" x14ac:dyDescent="0.25">
      <c r="E57" s="30" t="s">
        <v>96</v>
      </c>
    </row>
    <row r="58" spans="5:5" customFormat="1" x14ac:dyDescent="0.25">
      <c r="E58" t="s">
        <v>1122</v>
      </c>
    </row>
    <row r="59" spans="5:5" customFormat="1" x14ac:dyDescent="0.25"/>
    <row r="60" spans="5:5" customFormat="1" x14ac:dyDescent="0.25">
      <c r="E60" s="30" t="s">
        <v>97</v>
      </c>
    </row>
    <row r="61" spans="5:5" customFormat="1" x14ac:dyDescent="0.25">
      <c r="E61" t="s">
        <v>1143</v>
      </c>
    </row>
    <row r="62" spans="5:5" customFormat="1" x14ac:dyDescent="0.25">
      <c r="E62" t="s">
        <v>1144</v>
      </c>
    </row>
    <row r="63" spans="5:5" customFormat="1" x14ac:dyDescent="0.25"/>
    <row r="64" spans="5:5" customFormat="1" x14ac:dyDescent="0.25">
      <c r="E64" s="30" t="s">
        <v>101</v>
      </c>
    </row>
    <row r="65" spans="5:5" customFormat="1" x14ac:dyDescent="0.25">
      <c r="E65" t="s">
        <v>1145</v>
      </c>
    </row>
    <row r="66" spans="5:5" customFormat="1" x14ac:dyDescent="0.25">
      <c r="E66" t="s">
        <v>1146</v>
      </c>
    </row>
    <row r="67" spans="5:5" customFormat="1" x14ac:dyDescent="0.25">
      <c r="E67" t="s">
        <v>1147</v>
      </c>
    </row>
    <row r="68" spans="5:5" customFormat="1" x14ac:dyDescent="0.25">
      <c r="E68" t="s">
        <v>1148</v>
      </c>
    </row>
    <row r="69" spans="5:5" customFormat="1" x14ac:dyDescent="0.25">
      <c r="E69" t="s">
        <v>1149</v>
      </c>
    </row>
    <row r="70" spans="5:5" customFormat="1" x14ac:dyDescent="0.25">
      <c r="E70" t="s">
        <v>1150</v>
      </c>
    </row>
    <row r="71" spans="5:5" customFormat="1" x14ac:dyDescent="0.25">
      <c r="E71" t="s">
        <v>1151</v>
      </c>
    </row>
    <row r="72" spans="5:5" customFormat="1" x14ac:dyDescent="0.25">
      <c r="E72" t="s">
        <v>1152</v>
      </c>
    </row>
    <row r="73" spans="5:5" customFormat="1" x14ac:dyDescent="0.25">
      <c r="E73" t="s">
        <v>1153</v>
      </c>
    </row>
    <row r="74" spans="5:5" customFormat="1" x14ac:dyDescent="0.25">
      <c r="E74" t="s">
        <v>1154</v>
      </c>
    </row>
    <row r="75" spans="5:5" customFormat="1" x14ac:dyDescent="0.25">
      <c r="E75" t="s">
        <v>1155</v>
      </c>
    </row>
    <row r="76" spans="5:5" customFormat="1" x14ac:dyDescent="0.25">
      <c r="E76" t="s">
        <v>1156</v>
      </c>
    </row>
    <row r="77" spans="5:5" customFormat="1" x14ac:dyDescent="0.25">
      <c r="E77" t="s">
        <v>1157</v>
      </c>
    </row>
    <row r="78" spans="5:5" customFormat="1" x14ac:dyDescent="0.25">
      <c r="E78" t="s">
        <v>1158</v>
      </c>
    </row>
    <row r="79" spans="5:5" customFormat="1" x14ac:dyDescent="0.25">
      <c r="E79" t="s">
        <v>1159</v>
      </c>
    </row>
    <row r="80" spans="5:5" customFormat="1" x14ac:dyDescent="0.25">
      <c r="E80" t="s">
        <v>1160</v>
      </c>
    </row>
    <row r="81" spans="5:22" customFormat="1" x14ac:dyDescent="0.25">
      <c r="E81" t="s">
        <v>1161</v>
      </c>
    </row>
    <row r="82" spans="5:22" customFormat="1" x14ac:dyDescent="0.25">
      <c r="E82" t="s">
        <v>1162</v>
      </c>
    </row>
    <row r="83" spans="5:22" customFormat="1" x14ac:dyDescent="0.25">
      <c r="E83" t="s">
        <v>1163</v>
      </c>
    </row>
    <row r="84" spans="5:22" customFormat="1" x14ac:dyDescent="0.25">
      <c r="E84" t="s">
        <v>1164</v>
      </c>
    </row>
    <row r="85" spans="5:22" customFormat="1" x14ac:dyDescent="0.25">
      <c r="E85" t="s">
        <v>1165</v>
      </c>
    </row>
    <row r="86" spans="5:22" customFormat="1" x14ac:dyDescent="0.25">
      <c r="E86" t="s">
        <v>1166</v>
      </c>
    </row>
    <row r="87" spans="5:22" customFormat="1" x14ac:dyDescent="0.25">
      <c r="E87" t="s">
        <v>1167</v>
      </c>
    </row>
    <row r="88" spans="5:22" customFormat="1" x14ac:dyDescent="0.25">
      <c r="E88" t="s">
        <v>1168</v>
      </c>
    </row>
    <row r="89" spans="5:22" customFormat="1" x14ac:dyDescent="0.25"/>
    <row r="90" spans="5:22" customFormat="1" x14ac:dyDescent="0.25">
      <c r="E90" s="30" t="s">
        <v>98</v>
      </c>
    </row>
    <row r="91" spans="5:22" customFormat="1" x14ac:dyDescent="0.25">
      <c r="E91" t="s">
        <v>1169</v>
      </c>
      <c r="L91" t="str">
        <f t="shared" ref="L91:L114" si="0">SUBSTITUTE(SUBSTITUTE(TRIM(E91), " ", ""), "=&gt;", "|")</f>
        <v>B9052FXZ|2023</v>
      </c>
      <c r="R91" t="s">
        <v>1193</v>
      </c>
      <c r="V91" t="s">
        <v>818</v>
      </c>
    </row>
    <row r="92" spans="5:22" customFormat="1" x14ac:dyDescent="0.25">
      <c r="E92" t="s">
        <v>1170</v>
      </c>
      <c r="L92" t="str">
        <f t="shared" si="0"/>
        <v>B9055FXZ|2023</v>
      </c>
      <c r="R92" t="s">
        <v>1194</v>
      </c>
      <c r="V92" t="s">
        <v>818</v>
      </c>
    </row>
    <row r="93" spans="5:22" customFormat="1" x14ac:dyDescent="0.25">
      <c r="E93" t="s">
        <v>1171</v>
      </c>
      <c r="L93" t="str">
        <f t="shared" si="0"/>
        <v>B9053FXZ|2024</v>
      </c>
      <c r="R93" t="s">
        <v>1195</v>
      </c>
      <c r="V93" t="s">
        <v>397</v>
      </c>
    </row>
    <row r="94" spans="5:22" customFormat="1" x14ac:dyDescent="0.25">
      <c r="E94" t="s">
        <v>1172</v>
      </c>
      <c r="L94" t="str">
        <f t="shared" si="0"/>
        <v>B9094FXZ|2023</v>
      </c>
      <c r="R94" t="s">
        <v>1196</v>
      </c>
      <c r="V94" t="s">
        <v>818</v>
      </c>
    </row>
    <row r="95" spans="5:22" customFormat="1" x14ac:dyDescent="0.25">
      <c r="E95" t="s">
        <v>1173</v>
      </c>
      <c r="L95" t="str">
        <f t="shared" si="0"/>
        <v>B9095FXZ|2023</v>
      </c>
      <c r="R95" t="s">
        <v>1197</v>
      </c>
      <c r="V95" t="s">
        <v>818</v>
      </c>
    </row>
    <row r="96" spans="5:22" customFormat="1" x14ac:dyDescent="0.25">
      <c r="E96" t="s">
        <v>1174</v>
      </c>
      <c r="L96" t="str">
        <f t="shared" si="0"/>
        <v>B9096FXZ|2023</v>
      </c>
      <c r="R96" t="s">
        <v>1198</v>
      </c>
      <c r="V96" t="s">
        <v>818</v>
      </c>
    </row>
    <row r="97" spans="5:22" customFormat="1" x14ac:dyDescent="0.25">
      <c r="E97" t="s">
        <v>1175</v>
      </c>
      <c r="L97" t="str">
        <f t="shared" si="0"/>
        <v>B9097FXZ|2023</v>
      </c>
      <c r="R97" t="s">
        <v>1199</v>
      </c>
      <c r="V97" t="s">
        <v>818</v>
      </c>
    </row>
    <row r="98" spans="5:22" customFormat="1" x14ac:dyDescent="0.25">
      <c r="E98" t="s">
        <v>1176</v>
      </c>
      <c r="L98" t="str">
        <f t="shared" si="0"/>
        <v>B9054FXZ|2024</v>
      </c>
      <c r="R98" t="s">
        <v>1200</v>
      </c>
      <c r="V98" t="s">
        <v>397</v>
      </c>
    </row>
    <row r="99" spans="5:22" customFormat="1" x14ac:dyDescent="0.25">
      <c r="E99" t="s">
        <v>1177</v>
      </c>
      <c r="L99" t="str">
        <f t="shared" si="0"/>
        <v>B9056FXZ|2023</v>
      </c>
      <c r="R99" t="s">
        <v>1201</v>
      </c>
      <c r="V99" t="s">
        <v>818</v>
      </c>
    </row>
    <row r="100" spans="5:22" customFormat="1" x14ac:dyDescent="0.25">
      <c r="E100" t="s">
        <v>1178</v>
      </c>
      <c r="L100" t="str">
        <f t="shared" si="0"/>
        <v>L1826CAX|2024</v>
      </c>
      <c r="R100" t="s">
        <v>1202</v>
      </c>
      <c r="V100" t="s">
        <v>397</v>
      </c>
    </row>
    <row r="101" spans="5:22" customFormat="1" x14ac:dyDescent="0.25">
      <c r="E101" t="s">
        <v>1179</v>
      </c>
      <c r="L101" t="str">
        <f t="shared" si="0"/>
        <v>B2920PZX|2024</v>
      </c>
      <c r="R101" t="s">
        <v>259</v>
      </c>
      <c r="V101" t="s">
        <v>397</v>
      </c>
    </row>
    <row r="102" spans="5:22" customFormat="1" x14ac:dyDescent="0.25">
      <c r="E102" t="s">
        <v>1180</v>
      </c>
      <c r="L102" t="str">
        <f t="shared" si="0"/>
        <v>B9127PCZ|2024</v>
      </c>
      <c r="R102" t="s">
        <v>1203</v>
      </c>
      <c r="V102" t="s">
        <v>397</v>
      </c>
    </row>
    <row r="103" spans="5:22" customFormat="1" x14ac:dyDescent="0.25">
      <c r="E103" t="s">
        <v>1181</v>
      </c>
      <c r="L103" t="str">
        <f t="shared" si="0"/>
        <v>B1782PJV|2024</v>
      </c>
      <c r="R103" t="s">
        <v>1204</v>
      </c>
      <c r="V103" t="s">
        <v>397</v>
      </c>
    </row>
    <row r="104" spans="5:22" customFormat="1" x14ac:dyDescent="0.25">
      <c r="E104" t="s">
        <v>1182</v>
      </c>
      <c r="L104" t="str">
        <f t="shared" si="0"/>
        <v>B9404PBG|2024</v>
      </c>
      <c r="R104" t="s">
        <v>1205</v>
      </c>
      <c r="V104" t="s">
        <v>397</v>
      </c>
    </row>
    <row r="105" spans="5:22" customFormat="1" x14ac:dyDescent="0.25">
      <c r="E105" t="s">
        <v>1183</v>
      </c>
      <c r="L105" t="str">
        <f t="shared" si="0"/>
        <v>B9432PBG|2024</v>
      </c>
      <c r="R105" t="s">
        <v>1206</v>
      </c>
      <c r="V105" t="s">
        <v>397</v>
      </c>
    </row>
    <row r="106" spans="5:22" customFormat="1" x14ac:dyDescent="0.25">
      <c r="E106" t="s">
        <v>1184</v>
      </c>
      <c r="L106" t="str">
        <f t="shared" si="0"/>
        <v>B9569PCY|2023</v>
      </c>
      <c r="R106" t="s">
        <v>1207</v>
      </c>
      <c r="V106" t="s">
        <v>818</v>
      </c>
    </row>
    <row r="107" spans="5:22" customFormat="1" x14ac:dyDescent="0.25">
      <c r="E107" t="s">
        <v>1185</v>
      </c>
      <c r="L107" t="str">
        <f t="shared" si="0"/>
        <v>B9518PCY|2023</v>
      </c>
      <c r="R107" t="s">
        <v>1208</v>
      </c>
      <c r="V107" t="s">
        <v>818</v>
      </c>
    </row>
    <row r="108" spans="5:22" customFormat="1" x14ac:dyDescent="0.25">
      <c r="E108" t="s">
        <v>1186</v>
      </c>
      <c r="L108" t="str">
        <f t="shared" si="0"/>
        <v>B2231PIE|2024</v>
      </c>
      <c r="R108" t="s">
        <v>1209</v>
      </c>
      <c r="V108" t="s">
        <v>397</v>
      </c>
    </row>
    <row r="109" spans="5:22" customFormat="1" x14ac:dyDescent="0.25">
      <c r="E109" t="s">
        <v>1187</v>
      </c>
      <c r="L109" t="str">
        <f t="shared" si="0"/>
        <v>B9750PCY|2024</v>
      </c>
      <c r="R109" t="s">
        <v>1210</v>
      </c>
      <c r="V109" t="s">
        <v>397</v>
      </c>
    </row>
    <row r="110" spans="5:22" customFormat="1" x14ac:dyDescent="0.25">
      <c r="E110" t="s">
        <v>1188</v>
      </c>
      <c r="L110" t="str">
        <f t="shared" si="0"/>
        <v>B9748PCY|2023</v>
      </c>
      <c r="R110" t="s">
        <v>1211</v>
      </c>
      <c r="V110" t="s">
        <v>818</v>
      </c>
    </row>
    <row r="111" spans="5:22" customFormat="1" x14ac:dyDescent="0.25">
      <c r="E111" t="s">
        <v>1189</v>
      </c>
      <c r="L111" t="str">
        <f t="shared" si="0"/>
        <v>B2139PID|2024</v>
      </c>
      <c r="R111" t="s">
        <v>1212</v>
      </c>
      <c r="V111" t="s">
        <v>397</v>
      </c>
    </row>
    <row r="112" spans="5:22" customFormat="1" x14ac:dyDescent="0.25">
      <c r="E112" t="s">
        <v>1190</v>
      </c>
      <c r="L112" t="str">
        <f t="shared" si="0"/>
        <v>B9151FXZ|2024</v>
      </c>
      <c r="R112" t="s">
        <v>1213</v>
      </c>
      <c r="V112" t="s">
        <v>397</v>
      </c>
    </row>
    <row r="113" spans="5:28" customFormat="1" x14ac:dyDescent="0.25">
      <c r="E113" t="s">
        <v>1191</v>
      </c>
      <c r="L113" t="str">
        <f t="shared" si="0"/>
        <v>B1282AZQ|2024</v>
      </c>
      <c r="R113" t="s">
        <v>1214</v>
      </c>
      <c r="V113" t="s">
        <v>397</v>
      </c>
    </row>
    <row r="114" spans="5:28" customFormat="1" x14ac:dyDescent="0.25">
      <c r="E114" t="s">
        <v>1192</v>
      </c>
      <c r="L114" t="str">
        <f t="shared" si="0"/>
        <v>B9765PCY|2024</v>
      </c>
      <c r="R114" t="s">
        <v>1215</v>
      </c>
      <c r="V114" t="s">
        <v>397</v>
      </c>
    </row>
    <row r="115" spans="5:28" customFormat="1" x14ac:dyDescent="0.25"/>
    <row r="116" spans="5:28" customFormat="1" x14ac:dyDescent="0.25">
      <c r="E116" s="19" t="s">
        <v>1</v>
      </c>
      <c r="F116" s="20"/>
      <c r="G116" s="20"/>
      <c r="H116" s="20"/>
      <c r="I116" s="20"/>
      <c r="J116" s="20"/>
      <c r="K116" s="20"/>
      <c r="L116" s="20"/>
      <c r="M116" s="20"/>
      <c r="N116" s="20"/>
      <c r="O116" s="20"/>
      <c r="P116" s="20"/>
      <c r="Q116" s="20"/>
      <c r="R116" s="20"/>
      <c r="S116" s="20"/>
      <c r="T116" s="20"/>
      <c r="U116" s="20"/>
      <c r="V116" s="20"/>
      <c r="W116" s="20"/>
      <c r="X116" s="20"/>
      <c r="Y116" s="20"/>
      <c r="Z116" s="20"/>
      <c r="AA116" s="20"/>
      <c r="AB116" s="20"/>
    </row>
    <row r="117" spans="5:28" customFormat="1" x14ac:dyDescent="0.25">
      <c r="E117" s="19" t="s">
        <v>765</v>
      </c>
      <c r="F117" s="20"/>
      <c r="G117" s="20"/>
      <c r="H117" s="20"/>
      <c r="I117" s="20"/>
      <c r="J117" s="20"/>
      <c r="K117" s="20"/>
      <c r="L117" s="20"/>
      <c r="M117" s="20"/>
      <c r="N117" s="20"/>
      <c r="O117" s="20"/>
      <c r="P117" s="20"/>
      <c r="Q117" s="20"/>
      <c r="R117" s="20"/>
      <c r="S117" s="20"/>
      <c r="T117" s="20"/>
      <c r="U117" s="20"/>
      <c r="V117" s="20"/>
      <c r="W117" s="20"/>
      <c r="X117" s="20"/>
      <c r="Y117" s="20"/>
      <c r="Z117" s="20"/>
      <c r="AA117" s="20"/>
      <c r="AB117" s="20"/>
    </row>
    <row r="118" spans="5:28" customFormat="1" x14ac:dyDescent="0.25">
      <c r="E118" s="19" t="s">
        <v>819</v>
      </c>
      <c r="F118" s="20"/>
      <c r="G118" s="20"/>
      <c r="H118" s="20"/>
      <c r="I118" s="20"/>
      <c r="J118" s="20"/>
      <c r="K118" s="20"/>
      <c r="L118" s="20"/>
      <c r="M118" s="20"/>
      <c r="N118" s="20"/>
      <c r="O118" s="20"/>
      <c r="P118" s="20"/>
      <c r="Q118" s="20"/>
      <c r="R118" s="20"/>
      <c r="S118" s="20"/>
      <c r="T118" s="20"/>
      <c r="U118" s="20"/>
      <c r="V118" s="20"/>
      <c r="W118" s="20"/>
      <c r="X118" s="20"/>
      <c r="Y118" s="20"/>
      <c r="Z118" s="20"/>
      <c r="AA118" s="20"/>
      <c r="AB118" s="20"/>
    </row>
    <row r="119" spans="5:28" customFormat="1" x14ac:dyDescent="0.25">
      <c r="E119" s="19" t="s">
        <v>169</v>
      </c>
      <c r="F119" s="20"/>
      <c r="G119" s="20"/>
      <c r="H119" s="20"/>
      <c r="I119" s="20"/>
      <c r="J119" s="20"/>
      <c r="K119" s="20"/>
      <c r="L119" s="20"/>
      <c r="M119" s="20"/>
      <c r="N119" s="20"/>
      <c r="O119" s="20"/>
      <c r="P119" s="20"/>
      <c r="Q119" s="20"/>
      <c r="R119" s="20"/>
      <c r="S119" s="20"/>
      <c r="T119" s="20"/>
      <c r="U119" s="20"/>
      <c r="V119" s="20"/>
      <c r="W119" s="20"/>
      <c r="X119" s="20"/>
      <c r="Y119" s="20"/>
      <c r="Z119" s="20"/>
      <c r="AA119" s="20"/>
      <c r="AB119" s="20"/>
    </row>
    <row r="120" spans="5:28" customFormat="1" x14ac:dyDescent="0.25">
      <c r="E120" s="19"/>
      <c r="F120" s="20"/>
      <c r="G120" s="20"/>
      <c r="H120" s="20"/>
      <c r="I120" s="20"/>
      <c r="J120" s="20"/>
      <c r="K120" s="20"/>
      <c r="L120" s="20"/>
      <c r="M120" s="20"/>
      <c r="N120" s="20"/>
      <c r="O120" s="20"/>
      <c r="P120" s="20"/>
      <c r="Q120" s="20"/>
      <c r="R120" s="20"/>
      <c r="S120" s="20"/>
      <c r="T120" s="20"/>
      <c r="U120" s="20"/>
      <c r="V120" s="20"/>
      <c r="W120" s="20"/>
      <c r="X120" s="20"/>
      <c r="Y120" s="20"/>
      <c r="Z120" s="20"/>
      <c r="AA120" s="20"/>
      <c r="AB120" s="20"/>
    </row>
    <row r="121" spans="5:28" customFormat="1" x14ac:dyDescent="0.25">
      <c r="E121" s="19" t="s">
        <v>14</v>
      </c>
      <c r="F121" s="20"/>
      <c r="G121" s="20"/>
      <c r="H121" s="20"/>
      <c r="I121" s="20"/>
      <c r="J121" s="20"/>
      <c r="K121" s="20"/>
      <c r="L121" s="20"/>
      <c r="M121" s="20"/>
      <c r="N121" s="20"/>
      <c r="O121" s="20"/>
      <c r="P121" s="20"/>
      <c r="Q121" s="20"/>
      <c r="R121" s="20"/>
      <c r="S121" s="20"/>
      <c r="T121" s="20"/>
      <c r="U121" s="20"/>
      <c r="V121" s="20"/>
      <c r="W121" s="20"/>
      <c r="X121" s="20"/>
      <c r="Y121" s="20"/>
      <c r="Z121" s="20"/>
      <c r="AA121" s="20"/>
      <c r="AB121" s="20"/>
    </row>
    <row r="122" spans="5:28" customFormat="1" x14ac:dyDescent="0.25">
      <c r="E122" s="19" t="s">
        <v>6</v>
      </c>
      <c r="F122" s="20"/>
      <c r="G122" s="20"/>
      <c r="H122" s="20"/>
      <c r="I122" s="20"/>
      <c r="J122" s="20"/>
      <c r="K122" s="20"/>
      <c r="L122" s="20"/>
      <c r="M122" s="20"/>
      <c r="N122" s="20"/>
      <c r="O122" s="20"/>
      <c r="P122" s="20"/>
      <c r="Q122" s="20"/>
      <c r="R122" s="20"/>
      <c r="S122" s="20"/>
      <c r="T122" s="20"/>
      <c r="U122" s="20"/>
      <c r="V122" s="20"/>
      <c r="W122" s="20"/>
      <c r="X122" s="20"/>
      <c r="Y122" s="20"/>
      <c r="Z122" s="20"/>
      <c r="AA122" s="20"/>
      <c r="AB122" s="20"/>
    </row>
    <row r="123" spans="5:28" customFormat="1" x14ac:dyDescent="0.25">
      <c r="E123" s="25" t="str">
        <f t="shared" ref="E123:E146" si="1">"select '" &amp; TRIM(R91) &amp; "' PLAT_NO, '" &amp; TRIM(V91) &amp; "' BUILT_YEAR union all"</f>
        <v>select 'B9052FXZ' PLAT_NO, '2023' BUILT_YEAR union all</v>
      </c>
      <c r="F123" s="26"/>
      <c r="G123" s="26"/>
      <c r="H123" s="26"/>
      <c r="I123" s="26"/>
      <c r="J123" s="26"/>
      <c r="K123" s="26"/>
      <c r="L123" s="26"/>
      <c r="M123" s="26"/>
      <c r="N123" s="26"/>
      <c r="O123" s="26"/>
      <c r="P123" s="26"/>
      <c r="Q123" s="26"/>
      <c r="R123" s="26"/>
      <c r="S123" s="26"/>
      <c r="T123" s="26"/>
      <c r="U123" s="26"/>
      <c r="V123" s="26"/>
      <c r="W123" s="26"/>
      <c r="X123" s="26"/>
      <c r="Y123" s="26"/>
      <c r="Z123" s="26"/>
      <c r="AA123" s="26"/>
      <c r="AB123" s="26"/>
    </row>
    <row r="124" spans="5:28" customFormat="1" x14ac:dyDescent="0.25">
      <c r="E124" s="25" t="str">
        <f t="shared" si="1"/>
        <v>select 'B9055FXZ' PLAT_NO, '2023' BUILT_YEAR union all</v>
      </c>
      <c r="F124" s="26"/>
      <c r="G124" s="26"/>
      <c r="H124" s="26"/>
      <c r="I124" s="26"/>
      <c r="J124" s="26"/>
      <c r="K124" s="26"/>
      <c r="L124" s="26"/>
      <c r="M124" s="26"/>
      <c r="N124" s="26"/>
      <c r="O124" s="26"/>
      <c r="P124" s="26"/>
      <c r="Q124" s="26"/>
      <c r="R124" s="26"/>
      <c r="S124" s="26"/>
      <c r="T124" s="26"/>
      <c r="U124" s="26"/>
      <c r="V124" s="26"/>
      <c r="W124" s="26"/>
      <c r="X124" s="26"/>
      <c r="Y124" s="26"/>
      <c r="Z124" s="26"/>
      <c r="AA124" s="26"/>
      <c r="AB124" s="26"/>
    </row>
    <row r="125" spans="5:28" customFormat="1" x14ac:dyDescent="0.25">
      <c r="E125" s="25" t="str">
        <f t="shared" si="1"/>
        <v>select 'B9053FXZ' PLAT_NO, '2024' BUILT_YEAR union all</v>
      </c>
      <c r="F125" s="26"/>
      <c r="G125" s="26"/>
      <c r="H125" s="26"/>
      <c r="I125" s="26"/>
      <c r="J125" s="26"/>
      <c r="K125" s="26"/>
      <c r="L125" s="26"/>
      <c r="M125" s="26"/>
      <c r="N125" s="26"/>
      <c r="O125" s="26"/>
      <c r="P125" s="26"/>
      <c r="Q125" s="26"/>
      <c r="R125" s="26"/>
      <c r="S125" s="26"/>
      <c r="T125" s="26"/>
      <c r="U125" s="26"/>
      <c r="V125" s="26"/>
      <c r="W125" s="26"/>
      <c r="X125" s="26"/>
      <c r="Y125" s="26"/>
      <c r="Z125" s="26"/>
      <c r="AA125" s="26"/>
      <c r="AB125" s="26"/>
    </row>
    <row r="126" spans="5:28" customFormat="1" x14ac:dyDescent="0.25">
      <c r="E126" s="25" t="str">
        <f t="shared" si="1"/>
        <v>select 'B9094FXZ' PLAT_NO, '2023' BUILT_YEAR union all</v>
      </c>
      <c r="F126" s="26"/>
      <c r="G126" s="26"/>
      <c r="H126" s="26"/>
      <c r="I126" s="26"/>
      <c r="J126" s="26"/>
      <c r="K126" s="26"/>
      <c r="L126" s="26"/>
      <c r="M126" s="26"/>
      <c r="N126" s="26"/>
      <c r="O126" s="26"/>
      <c r="P126" s="26"/>
      <c r="Q126" s="26"/>
      <c r="R126" s="26"/>
      <c r="S126" s="26"/>
      <c r="T126" s="26"/>
      <c r="U126" s="26"/>
      <c r="V126" s="26"/>
      <c r="W126" s="26"/>
      <c r="X126" s="26"/>
      <c r="Y126" s="26"/>
      <c r="Z126" s="26"/>
      <c r="AA126" s="26"/>
      <c r="AB126" s="26"/>
    </row>
    <row r="127" spans="5:28" customFormat="1" x14ac:dyDescent="0.25">
      <c r="E127" s="25" t="str">
        <f t="shared" si="1"/>
        <v>select 'B9095FXZ' PLAT_NO, '2023' BUILT_YEAR union all</v>
      </c>
      <c r="F127" s="26"/>
      <c r="G127" s="26"/>
      <c r="H127" s="26"/>
      <c r="I127" s="26"/>
      <c r="J127" s="26"/>
      <c r="K127" s="26"/>
      <c r="L127" s="26"/>
      <c r="M127" s="26"/>
      <c r="N127" s="26"/>
      <c r="O127" s="26"/>
      <c r="P127" s="26"/>
      <c r="Q127" s="26"/>
      <c r="R127" s="26"/>
      <c r="S127" s="26"/>
      <c r="T127" s="26"/>
      <c r="U127" s="26"/>
      <c r="V127" s="26"/>
      <c r="W127" s="26"/>
      <c r="X127" s="26"/>
      <c r="Y127" s="26"/>
      <c r="Z127" s="26"/>
      <c r="AA127" s="26"/>
      <c r="AB127" s="26"/>
    </row>
    <row r="128" spans="5:28" customFormat="1" x14ac:dyDescent="0.25">
      <c r="E128" s="25" t="str">
        <f t="shared" si="1"/>
        <v>select 'B9096FXZ' PLAT_NO, '2023' BUILT_YEAR union all</v>
      </c>
      <c r="F128" s="26"/>
      <c r="G128" s="26"/>
      <c r="H128" s="26"/>
      <c r="I128" s="26"/>
      <c r="J128" s="26"/>
      <c r="K128" s="26"/>
      <c r="L128" s="26"/>
      <c r="M128" s="26"/>
      <c r="N128" s="26"/>
      <c r="O128" s="26"/>
      <c r="P128" s="26"/>
      <c r="Q128" s="26"/>
      <c r="R128" s="26"/>
      <c r="S128" s="26"/>
      <c r="T128" s="26"/>
      <c r="U128" s="26"/>
      <c r="V128" s="26"/>
      <c r="W128" s="26"/>
      <c r="X128" s="26"/>
      <c r="Y128" s="26"/>
      <c r="Z128" s="26"/>
      <c r="AA128" s="26"/>
      <c r="AB128" s="26"/>
    </row>
    <row r="129" spans="5:28" customFormat="1" x14ac:dyDescent="0.25">
      <c r="E129" s="25" t="str">
        <f t="shared" si="1"/>
        <v>select 'B9097FXZ' PLAT_NO, '2023' BUILT_YEAR union all</v>
      </c>
      <c r="F129" s="26"/>
      <c r="G129" s="26"/>
      <c r="H129" s="26"/>
      <c r="I129" s="26"/>
      <c r="J129" s="26"/>
      <c r="K129" s="26"/>
      <c r="L129" s="26"/>
      <c r="M129" s="26"/>
      <c r="N129" s="26"/>
      <c r="O129" s="26"/>
      <c r="P129" s="26"/>
      <c r="Q129" s="26"/>
      <c r="R129" s="26"/>
      <c r="S129" s="26"/>
      <c r="T129" s="26"/>
      <c r="U129" s="26"/>
      <c r="V129" s="26"/>
      <c r="W129" s="26"/>
      <c r="X129" s="26"/>
      <c r="Y129" s="26"/>
      <c r="Z129" s="26"/>
      <c r="AA129" s="26"/>
      <c r="AB129" s="26"/>
    </row>
    <row r="130" spans="5:28" customFormat="1" x14ac:dyDescent="0.25">
      <c r="E130" s="25" t="str">
        <f t="shared" si="1"/>
        <v>select 'B9054FXZ' PLAT_NO, '2024' BUILT_YEAR union all</v>
      </c>
      <c r="F130" s="26"/>
      <c r="G130" s="26"/>
      <c r="H130" s="26"/>
      <c r="I130" s="26"/>
      <c r="J130" s="26"/>
      <c r="K130" s="26"/>
      <c r="L130" s="26"/>
      <c r="M130" s="26"/>
      <c r="N130" s="26"/>
      <c r="O130" s="26"/>
      <c r="P130" s="26"/>
      <c r="Q130" s="26"/>
      <c r="R130" s="26"/>
      <c r="S130" s="26"/>
      <c r="T130" s="26"/>
      <c r="U130" s="26"/>
      <c r="V130" s="26"/>
      <c r="W130" s="26"/>
      <c r="X130" s="26"/>
      <c r="Y130" s="26"/>
      <c r="Z130" s="26"/>
      <c r="AA130" s="26"/>
      <c r="AB130" s="26"/>
    </row>
    <row r="131" spans="5:28" customFormat="1" x14ac:dyDescent="0.25">
      <c r="E131" s="25" t="str">
        <f t="shared" si="1"/>
        <v>select 'B9056FXZ' PLAT_NO, '2023' BUILT_YEAR union all</v>
      </c>
      <c r="F131" s="26"/>
      <c r="G131" s="26"/>
      <c r="H131" s="26"/>
      <c r="I131" s="26"/>
      <c r="J131" s="26"/>
      <c r="K131" s="26"/>
      <c r="L131" s="26"/>
      <c r="M131" s="26"/>
      <c r="N131" s="26"/>
      <c r="O131" s="26"/>
      <c r="P131" s="26"/>
      <c r="Q131" s="26"/>
      <c r="R131" s="26"/>
      <c r="S131" s="26"/>
      <c r="T131" s="26"/>
      <c r="U131" s="26"/>
      <c r="V131" s="26"/>
      <c r="W131" s="26"/>
      <c r="X131" s="26"/>
      <c r="Y131" s="26"/>
      <c r="Z131" s="26"/>
      <c r="AA131" s="26"/>
      <c r="AB131" s="26"/>
    </row>
    <row r="132" spans="5:28" customFormat="1" x14ac:dyDescent="0.25">
      <c r="E132" s="25" t="str">
        <f t="shared" si="1"/>
        <v>select 'L1826CAX' PLAT_NO, '2024' BUILT_YEAR union all</v>
      </c>
      <c r="F132" s="26"/>
      <c r="G132" s="26"/>
      <c r="H132" s="26"/>
      <c r="I132" s="26"/>
      <c r="J132" s="26"/>
      <c r="K132" s="26"/>
      <c r="L132" s="26"/>
      <c r="M132" s="26"/>
      <c r="N132" s="26"/>
      <c r="O132" s="26"/>
      <c r="P132" s="26"/>
      <c r="Q132" s="26"/>
      <c r="R132" s="26"/>
      <c r="S132" s="26"/>
      <c r="T132" s="26"/>
      <c r="U132" s="26"/>
      <c r="V132" s="26"/>
      <c r="W132" s="26"/>
      <c r="X132" s="26"/>
      <c r="Y132" s="26"/>
      <c r="Z132" s="26"/>
      <c r="AA132" s="26"/>
      <c r="AB132" s="26"/>
    </row>
    <row r="133" spans="5:28" customFormat="1" x14ac:dyDescent="0.25">
      <c r="E133" s="25" t="str">
        <f t="shared" si="1"/>
        <v>select 'B2920PZX' PLAT_NO, '2024' BUILT_YEAR union all</v>
      </c>
      <c r="F133" s="26"/>
      <c r="G133" s="26"/>
      <c r="H133" s="26"/>
      <c r="I133" s="26"/>
      <c r="J133" s="26"/>
      <c r="K133" s="26"/>
      <c r="L133" s="26"/>
      <c r="M133" s="26"/>
      <c r="N133" s="26"/>
      <c r="O133" s="26"/>
      <c r="P133" s="26"/>
      <c r="Q133" s="26"/>
      <c r="R133" s="26"/>
      <c r="S133" s="26"/>
      <c r="T133" s="26"/>
      <c r="U133" s="26"/>
      <c r="V133" s="26"/>
      <c r="W133" s="26"/>
      <c r="X133" s="26"/>
      <c r="Y133" s="26"/>
      <c r="Z133" s="26"/>
      <c r="AA133" s="26"/>
      <c r="AB133" s="26"/>
    </row>
    <row r="134" spans="5:28" customFormat="1" x14ac:dyDescent="0.25">
      <c r="E134" s="25" t="str">
        <f t="shared" si="1"/>
        <v>select 'B9127PCZ' PLAT_NO, '2024' BUILT_YEAR union all</v>
      </c>
      <c r="F134" s="26"/>
      <c r="G134" s="26"/>
      <c r="H134" s="26"/>
      <c r="I134" s="26"/>
      <c r="J134" s="26"/>
      <c r="K134" s="26"/>
      <c r="L134" s="26"/>
      <c r="M134" s="26"/>
      <c r="N134" s="26"/>
      <c r="O134" s="26"/>
      <c r="P134" s="26"/>
      <c r="Q134" s="26"/>
      <c r="R134" s="26"/>
      <c r="S134" s="26"/>
      <c r="T134" s="26"/>
      <c r="U134" s="26"/>
      <c r="V134" s="26"/>
      <c r="W134" s="26"/>
      <c r="X134" s="26"/>
      <c r="Y134" s="26"/>
      <c r="Z134" s="26"/>
      <c r="AA134" s="26"/>
      <c r="AB134" s="26"/>
    </row>
    <row r="135" spans="5:28" customFormat="1" x14ac:dyDescent="0.25">
      <c r="E135" s="25" t="str">
        <f t="shared" si="1"/>
        <v>select 'B1782PJV' PLAT_NO, '2024' BUILT_YEAR union all</v>
      </c>
      <c r="F135" s="26"/>
      <c r="G135" s="26"/>
      <c r="H135" s="26"/>
      <c r="I135" s="26"/>
      <c r="J135" s="26"/>
      <c r="K135" s="26"/>
      <c r="L135" s="26"/>
      <c r="M135" s="26"/>
      <c r="N135" s="26"/>
      <c r="O135" s="26"/>
      <c r="P135" s="26"/>
      <c r="Q135" s="26"/>
      <c r="R135" s="26"/>
      <c r="S135" s="26"/>
      <c r="T135" s="26"/>
      <c r="U135" s="26"/>
      <c r="V135" s="26"/>
      <c r="W135" s="26"/>
      <c r="X135" s="26"/>
      <c r="Y135" s="26"/>
      <c r="Z135" s="26"/>
      <c r="AA135" s="26"/>
      <c r="AB135" s="26"/>
    </row>
    <row r="136" spans="5:28" customFormat="1" x14ac:dyDescent="0.25">
      <c r="E136" s="25" t="str">
        <f t="shared" si="1"/>
        <v>select 'B9404PBG' PLAT_NO, '2024' BUILT_YEAR union all</v>
      </c>
      <c r="F136" s="26"/>
      <c r="G136" s="26"/>
      <c r="H136" s="26"/>
      <c r="I136" s="26"/>
      <c r="J136" s="26"/>
      <c r="K136" s="26"/>
      <c r="L136" s="26"/>
      <c r="M136" s="26"/>
      <c r="N136" s="26"/>
      <c r="O136" s="26"/>
      <c r="P136" s="26"/>
      <c r="Q136" s="26"/>
      <c r="R136" s="26"/>
      <c r="S136" s="26"/>
      <c r="T136" s="26"/>
      <c r="U136" s="26"/>
      <c r="V136" s="26"/>
      <c r="W136" s="26"/>
      <c r="X136" s="26"/>
      <c r="Y136" s="26"/>
      <c r="Z136" s="26"/>
      <c r="AA136" s="26"/>
      <c r="AB136" s="26"/>
    </row>
    <row r="137" spans="5:28" customFormat="1" x14ac:dyDescent="0.25">
      <c r="E137" s="25" t="str">
        <f t="shared" si="1"/>
        <v>select 'B9432PBG' PLAT_NO, '2024' BUILT_YEAR union all</v>
      </c>
      <c r="F137" s="26"/>
      <c r="G137" s="26"/>
      <c r="H137" s="26"/>
      <c r="I137" s="26"/>
      <c r="J137" s="26"/>
      <c r="K137" s="26"/>
      <c r="L137" s="26"/>
      <c r="M137" s="26"/>
      <c r="N137" s="26"/>
      <c r="O137" s="26"/>
      <c r="P137" s="26"/>
      <c r="Q137" s="26"/>
      <c r="R137" s="26"/>
      <c r="S137" s="26"/>
      <c r="T137" s="26"/>
      <c r="U137" s="26"/>
      <c r="V137" s="26"/>
      <c r="W137" s="26"/>
      <c r="X137" s="26"/>
      <c r="Y137" s="26"/>
      <c r="Z137" s="26"/>
      <c r="AA137" s="26"/>
      <c r="AB137" s="26"/>
    </row>
    <row r="138" spans="5:28" customFormat="1" x14ac:dyDescent="0.25">
      <c r="E138" s="25" t="str">
        <f t="shared" si="1"/>
        <v>select 'B9569PCY' PLAT_NO, '2023' BUILT_YEAR union all</v>
      </c>
      <c r="F138" s="26"/>
      <c r="G138" s="26"/>
      <c r="H138" s="26"/>
      <c r="I138" s="26"/>
      <c r="J138" s="26"/>
      <c r="K138" s="26"/>
      <c r="L138" s="26"/>
      <c r="M138" s="26"/>
      <c r="N138" s="26"/>
      <c r="O138" s="26"/>
      <c r="P138" s="26"/>
      <c r="Q138" s="26"/>
      <c r="R138" s="26"/>
      <c r="S138" s="26"/>
      <c r="T138" s="26"/>
      <c r="U138" s="26"/>
      <c r="V138" s="26"/>
      <c r="W138" s="26"/>
      <c r="X138" s="26"/>
      <c r="Y138" s="26"/>
      <c r="Z138" s="26"/>
      <c r="AA138" s="26"/>
      <c r="AB138" s="26"/>
    </row>
    <row r="139" spans="5:28" customFormat="1" x14ac:dyDescent="0.25">
      <c r="E139" s="25" t="str">
        <f t="shared" si="1"/>
        <v>select 'B9518PCY' PLAT_NO, '2023' BUILT_YEAR union all</v>
      </c>
      <c r="F139" s="26"/>
      <c r="G139" s="26"/>
      <c r="H139" s="26"/>
      <c r="I139" s="26"/>
      <c r="J139" s="26"/>
      <c r="K139" s="26"/>
      <c r="L139" s="26"/>
      <c r="M139" s="26"/>
      <c r="N139" s="26"/>
      <c r="O139" s="26"/>
      <c r="P139" s="26"/>
      <c r="Q139" s="26"/>
      <c r="R139" s="26"/>
      <c r="S139" s="26"/>
      <c r="T139" s="26"/>
      <c r="U139" s="26"/>
      <c r="V139" s="26"/>
      <c r="W139" s="26"/>
      <c r="X139" s="26"/>
      <c r="Y139" s="26"/>
      <c r="Z139" s="26"/>
      <c r="AA139" s="26"/>
      <c r="AB139" s="26"/>
    </row>
    <row r="140" spans="5:28" customFormat="1" x14ac:dyDescent="0.25">
      <c r="E140" s="25" t="str">
        <f t="shared" si="1"/>
        <v>select 'B2231PIE' PLAT_NO, '2024' BUILT_YEAR union all</v>
      </c>
      <c r="F140" s="26"/>
      <c r="G140" s="26"/>
      <c r="H140" s="26"/>
      <c r="I140" s="26"/>
      <c r="J140" s="26"/>
      <c r="K140" s="26"/>
      <c r="L140" s="26"/>
      <c r="M140" s="26"/>
      <c r="N140" s="26"/>
      <c r="O140" s="26"/>
      <c r="P140" s="26"/>
      <c r="Q140" s="26"/>
      <c r="R140" s="26"/>
      <c r="S140" s="26"/>
      <c r="T140" s="26"/>
      <c r="U140" s="26"/>
      <c r="V140" s="26"/>
      <c r="W140" s="26"/>
      <c r="X140" s="26"/>
      <c r="Y140" s="26"/>
      <c r="Z140" s="26"/>
      <c r="AA140" s="26"/>
      <c r="AB140" s="26"/>
    </row>
    <row r="141" spans="5:28" customFormat="1" x14ac:dyDescent="0.25">
      <c r="E141" s="25" t="str">
        <f t="shared" si="1"/>
        <v>select 'B9750PCY' PLAT_NO, '2024' BUILT_YEAR union all</v>
      </c>
      <c r="F141" s="26"/>
      <c r="G141" s="26"/>
      <c r="H141" s="26"/>
      <c r="I141" s="26"/>
      <c r="J141" s="26"/>
      <c r="K141" s="26"/>
      <c r="L141" s="26"/>
      <c r="M141" s="26"/>
      <c r="N141" s="26"/>
      <c r="O141" s="26"/>
      <c r="P141" s="26"/>
      <c r="Q141" s="26"/>
      <c r="R141" s="26"/>
      <c r="S141" s="26"/>
      <c r="T141" s="26"/>
      <c r="U141" s="26"/>
      <c r="V141" s="26"/>
      <c r="W141" s="26"/>
      <c r="X141" s="26"/>
      <c r="Y141" s="26"/>
      <c r="Z141" s="26"/>
      <c r="AA141" s="26"/>
      <c r="AB141" s="26"/>
    </row>
    <row r="142" spans="5:28" customFormat="1" x14ac:dyDescent="0.25">
      <c r="E142" s="25" t="str">
        <f t="shared" si="1"/>
        <v>select 'B9748PCY' PLAT_NO, '2023' BUILT_YEAR union all</v>
      </c>
      <c r="F142" s="26"/>
      <c r="G142" s="26"/>
      <c r="H142" s="26"/>
      <c r="I142" s="26"/>
      <c r="J142" s="26"/>
      <c r="K142" s="26"/>
      <c r="L142" s="26"/>
      <c r="M142" s="26"/>
      <c r="N142" s="26"/>
      <c r="O142" s="26"/>
      <c r="P142" s="26"/>
      <c r="Q142" s="26"/>
      <c r="R142" s="26"/>
      <c r="S142" s="26"/>
      <c r="T142" s="26"/>
      <c r="U142" s="26"/>
      <c r="V142" s="26"/>
      <c r="W142" s="26"/>
      <c r="X142" s="26"/>
      <c r="Y142" s="26"/>
      <c r="Z142" s="26"/>
      <c r="AA142" s="26"/>
      <c r="AB142" s="26"/>
    </row>
    <row r="143" spans="5:28" customFormat="1" x14ac:dyDescent="0.25">
      <c r="E143" s="25" t="str">
        <f t="shared" si="1"/>
        <v>select 'B2139PID' PLAT_NO, '2024' BUILT_YEAR union all</v>
      </c>
      <c r="F143" s="26"/>
      <c r="G143" s="26"/>
      <c r="H143" s="26"/>
      <c r="I143" s="26"/>
      <c r="J143" s="26"/>
      <c r="K143" s="26"/>
      <c r="L143" s="26"/>
      <c r="M143" s="26"/>
      <c r="N143" s="26"/>
      <c r="O143" s="26"/>
      <c r="P143" s="26"/>
      <c r="Q143" s="26"/>
      <c r="R143" s="26"/>
      <c r="S143" s="26"/>
      <c r="T143" s="26"/>
      <c r="U143" s="26"/>
      <c r="V143" s="26"/>
      <c r="W143" s="26"/>
      <c r="X143" s="26"/>
      <c r="Y143" s="26"/>
      <c r="Z143" s="26"/>
      <c r="AA143" s="26"/>
      <c r="AB143" s="26"/>
    </row>
    <row r="144" spans="5:28" customFormat="1" x14ac:dyDescent="0.25">
      <c r="E144" s="25" t="str">
        <f t="shared" si="1"/>
        <v>select 'B9151FXZ' PLAT_NO, '2024' BUILT_YEAR union all</v>
      </c>
      <c r="F144" s="26"/>
      <c r="G144" s="26"/>
      <c r="H144" s="26"/>
      <c r="I144" s="26"/>
      <c r="J144" s="26"/>
      <c r="K144" s="26"/>
      <c r="L144" s="26"/>
      <c r="M144" s="26"/>
      <c r="N144" s="26"/>
      <c r="O144" s="26"/>
      <c r="P144" s="26"/>
      <c r="Q144" s="26"/>
      <c r="R144" s="26"/>
      <c r="S144" s="26"/>
      <c r="T144" s="26"/>
      <c r="U144" s="26"/>
      <c r="V144" s="26"/>
      <c r="W144" s="26"/>
      <c r="X144" s="26"/>
      <c r="Y144" s="26"/>
      <c r="Z144" s="26"/>
      <c r="AA144" s="26"/>
      <c r="AB144" s="26"/>
    </row>
    <row r="145" spans="5:72" customFormat="1" x14ac:dyDescent="0.25">
      <c r="E145" s="25" t="str">
        <f t="shared" si="1"/>
        <v>select 'B1282AZQ' PLAT_NO, '2024' BUILT_YEAR union all</v>
      </c>
      <c r="F145" s="26"/>
      <c r="G145" s="26"/>
      <c r="H145" s="26"/>
      <c r="I145" s="26"/>
      <c r="J145" s="26"/>
      <c r="K145" s="26"/>
      <c r="L145" s="26"/>
      <c r="M145" s="26"/>
      <c r="N145" s="26"/>
      <c r="O145" s="26"/>
      <c r="P145" s="26"/>
      <c r="Q145" s="26"/>
      <c r="R145" s="26"/>
      <c r="S145" s="26"/>
      <c r="T145" s="26"/>
      <c r="U145" s="26"/>
      <c r="V145" s="26"/>
      <c r="W145" s="26"/>
      <c r="X145" s="26"/>
      <c r="Y145" s="26"/>
      <c r="Z145" s="26"/>
      <c r="AA145" s="26"/>
      <c r="AB145" s="26"/>
    </row>
    <row r="146" spans="5:72" customFormat="1" x14ac:dyDescent="0.25">
      <c r="E146" s="25" t="str">
        <f t="shared" si="1"/>
        <v>select 'B9765PCY' PLAT_NO, '2024' BUILT_YEAR union all</v>
      </c>
      <c r="F146" s="26"/>
      <c r="G146" s="26"/>
      <c r="H146" s="26"/>
      <c r="I146" s="26"/>
      <c r="J146" s="26"/>
      <c r="K146" s="26"/>
      <c r="L146" s="26"/>
      <c r="M146" s="26"/>
      <c r="N146" s="26"/>
      <c r="O146" s="26"/>
      <c r="P146" s="26"/>
      <c r="Q146" s="26"/>
      <c r="R146" s="26"/>
      <c r="S146" s="26"/>
      <c r="T146" s="26"/>
      <c r="U146" s="26"/>
      <c r="V146" s="26"/>
      <c r="W146" s="26"/>
      <c r="X146" s="26"/>
      <c r="Y146" s="26"/>
      <c r="Z146" s="26"/>
      <c r="AA146" s="26"/>
      <c r="AB146" s="26"/>
    </row>
    <row r="147" spans="5:72" customFormat="1" x14ac:dyDescent="0.25">
      <c r="E147" s="19" t="s">
        <v>766</v>
      </c>
      <c r="F147" s="20"/>
      <c r="G147" s="20"/>
      <c r="H147" s="20"/>
      <c r="I147" s="20"/>
      <c r="J147" s="20"/>
      <c r="K147" s="20"/>
      <c r="L147" s="20"/>
      <c r="M147" s="20"/>
      <c r="N147" s="20"/>
      <c r="O147" s="20"/>
      <c r="P147" s="20"/>
      <c r="Q147" s="20"/>
      <c r="R147" s="20"/>
      <c r="S147" s="20"/>
      <c r="T147" s="20"/>
      <c r="U147" s="20"/>
      <c r="V147" s="20"/>
      <c r="W147" s="20"/>
      <c r="X147" s="20"/>
      <c r="Y147" s="20"/>
      <c r="Z147" s="20"/>
      <c r="AA147" s="20"/>
      <c r="AB147" s="20"/>
    </row>
    <row r="148" spans="5:72" customFormat="1" x14ac:dyDescent="0.25">
      <c r="E148" s="19"/>
      <c r="F148" s="20"/>
      <c r="G148" s="20"/>
      <c r="H148" s="20"/>
      <c r="I148" s="20"/>
      <c r="J148" s="20"/>
      <c r="K148" s="20"/>
      <c r="L148" s="20"/>
      <c r="M148" s="20"/>
      <c r="N148" s="20"/>
      <c r="O148" s="20"/>
      <c r="P148" s="20"/>
      <c r="Q148" s="20"/>
      <c r="R148" s="20"/>
      <c r="S148" s="20"/>
      <c r="T148" s="20"/>
      <c r="U148" s="20"/>
      <c r="V148" s="20"/>
      <c r="W148" s="20"/>
      <c r="X148" s="20"/>
      <c r="Y148" s="20"/>
      <c r="Z148" s="20"/>
      <c r="AA148" s="20"/>
      <c r="AB148" s="20"/>
    </row>
    <row r="149" spans="5:72" customFormat="1" x14ac:dyDescent="0.25">
      <c r="E149" s="19" t="s">
        <v>1216</v>
      </c>
      <c r="F149" s="20"/>
      <c r="G149" s="20"/>
      <c r="H149" s="20"/>
      <c r="I149" s="20"/>
      <c r="J149" s="20"/>
      <c r="K149" s="20"/>
      <c r="L149" s="20"/>
      <c r="M149" s="20"/>
      <c r="N149" s="20"/>
      <c r="O149" s="20"/>
      <c r="P149" s="20"/>
      <c r="Q149" s="20"/>
      <c r="R149" s="20"/>
      <c r="S149" s="20"/>
      <c r="T149" s="20"/>
      <c r="U149" s="20"/>
      <c r="V149" s="20"/>
      <c r="W149" s="20"/>
      <c r="X149" s="20"/>
      <c r="Y149" s="20"/>
      <c r="Z149" s="20"/>
      <c r="AA149" s="20"/>
      <c r="AB149" s="20"/>
    </row>
    <row r="150" spans="5:72" customFormat="1" x14ac:dyDescent="0.25">
      <c r="E150" s="19" t="s">
        <v>1218</v>
      </c>
      <c r="F150" s="20"/>
      <c r="G150" s="20"/>
      <c r="H150" s="20"/>
      <c r="I150" s="20"/>
      <c r="J150" s="20"/>
      <c r="K150" s="20"/>
      <c r="L150" s="20"/>
      <c r="M150" s="20"/>
      <c r="N150" s="20"/>
      <c r="O150" s="20"/>
      <c r="P150" s="20"/>
      <c r="Q150" s="20"/>
      <c r="R150" s="20"/>
      <c r="S150" s="20"/>
      <c r="T150" s="20"/>
      <c r="U150" s="20"/>
      <c r="V150" s="20"/>
      <c r="W150" s="20"/>
      <c r="X150" s="20"/>
      <c r="Y150" s="20"/>
      <c r="Z150" s="20"/>
      <c r="AA150" s="20"/>
      <c r="AB150" s="20"/>
    </row>
    <row r="151" spans="5:72" customFormat="1" x14ac:dyDescent="0.25">
      <c r="E151" s="19"/>
      <c r="F151" s="20"/>
      <c r="G151" s="20"/>
      <c r="H151" s="20"/>
      <c r="I151" s="20"/>
      <c r="J151" s="20"/>
      <c r="K151" s="20"/>
      <c r="L151" s="20"/>
      <c r="M151" s="20"/>
      <c r="N151" s="20"/>
      <c r="O151" s="20"/>
      <c r="P151" s="20"/>
      <c r="Q151" s="20"/>
      <c r="R151" s="20"/>
      <c r="S151" s="20"/>
      <c r="T151" s="20"/>
      <c r="U151" s="20"/>
      <c r="V151" s="20"/>
      <c r="W151" s="20"/>
      <c r="X151" s="20"/>
      <c r="Y151" s="20"/>
      <c r="Z151" s="20"/>
      <c r="AA151" s="20"/>
      <c r="AB151" s="20"/>
    </row>
    <row r="152" spans="5:72" customFormat="1" x14ac:dyDescent="0.25">
      <c r="E152" s="19" t="s">
        <v>1217</v>
      </c>
      <c r="F152" s="20"/>
      <c r="G152" s="20"/>
      <c r="H152" s="20"/>
      <c r="I152" s="20"/>
      <c r="J152" s="20"/>
      <c r="K152" s="20"/>
      <c r="L152" s="20"/>
      <c r="M152" s="20"/>
      <c r="N152" s="20"/>
      <c r="O152" s="20"/>
      <c r="P152" s="20"/>
      <c r="Q152" s="20"/>
      <c r="R152" s="20"/>
      <c r="S152" s="20"/>
      <c r="T152" s="20"/>
      <c r="U152" s="20"/>
      <c r="V152" s="20"/>
      <c r="W152" s="20"/>
      <c r="X152" s="20"/>
      <c r="Y152" s="20"/>
      <c r="Z152" s="20"/>
      <c r="AA152" s="20"/>
      <c r="AB152" s="20"/>
    </row>
    <row r="153" spans="5:72" customFormat="1" x14ac:dyDescent="0.25"/>
    <row r="154" spans="5:72" customFormat="1" x14ac:dyDescent="0.25">
      <c r="E154" s="21" t="s">
        <v>8</v>
      </c>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c r="BM154" s="22"/>
      <c r="BN154" s="22"/>
      <c r="BO154" s="22"/>
      <c r="BP154" s="22"/>
      <c r="BQ154" s="22"/>
      <c r="BR154" s="22"/>
      <c r="BS154" s="22"/>
      <c r="BT154" s="22"/>
    </row>
    <row r="155" spans="5:72" customFormat="1" x14ac:dyDescent="0.25">
      <c r="E155" s="21"/>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c r="BM155" s="22"/>
      <c r="BN155" s="22"/>
      <c r="BO155" s="22"/>
      <c r="BP155" s="22"/>
      <c r="BQ155" s="22"/>
      <c r="BR155" s="22"/>
      <c r="BS155" s="22"/>
      <c r="BT155" s="22"/>
    </row>
    <row r="156" spans="5:72" customFormat="1" x14ac:dyDescent="0.25">
      <c r="E156" s="43" t="str">
        <f t="shared" ref="E156:E179" si="2">"update IFINAMS.dbo.ASSET_VEHICLE set BUILT_YEAR = '" &amp; TRIM(V91) &amp; "', MOD_BY = 'Aryo Budi', MOD_DATE = getdate(), MOD_IP_ADDRESS = 'M-461771' where PLAT_NO like '%" &amp; TRIM(R91) &amp; "%';"</f>
        <v>update IFINAMS.dbo.ASSET_VEHICLE set BUILT_YEAR = '2023', MOD_BY = 'Aryo Budi', MOD_DATE = getdate(), MOD_IP_ADDRESS = 'M-461771' where PLAT_NO like '%B9052FXZ%';</v>
      </c>
      <c r="F156" s="44"/>
      <c r="G156" s="44"/>
      <c r="H156" s="44"/>
      <c r="I156" s="44"/>
      <c r="J156" s="44"/>
      <c r="K156" s="44"/>
      <c r="L156" s="44"/>
      <c r="M156" s="44"/>
      <c r="N156" s="44"/>
      <c r="O156" s="44"/>
      <c r="P156" s="44"/>
      <c r="Q156" s="44"/>
      <c r="R156" s="44"/>
      <c r="S156" s="44"/>
      <c r="T156" s="44"/>
      <c r="U156" s="44"/>
      <c r="V156" s="44"/>
      <c r="W156" s="44"/>
      <c r="X156" s="44"/>
      <c r="Y156" s="44"/>
      <c r="Z156" s="44"/>
      <c r="AA156" s="44"/>
      <c r="AB156" s="44"/>
      <c r="AC156" s="44"/>
      <c r="AD156" s="44"/>
      <c r="AE156" s="44"/>
      <c r="AF156" s="44"/>
      <c r="AG156" s="44"/>
      <c r="AH156" s="44"/>
      <c r="AI156" s="44"/>
      <c r="AJ156" s="44"/>
      <c r="AK156" s="44"/>
      <c r="AL156" s="44"/>
      <c r="AM156" s="44"/>
      <c r="AN156" s="44"/>
      <c r="AO156" s="44"/>
      <c r="AP156" s="44"/>
      <c r="AQ156" s="44"/>
      <c r="AR156" s="44"/>
      <c r="AS156" s="44"/>
      <c r="AT156" s="44"/>
      <c r="AU156" s="44"/>
      <c r="AV156" s="44"/>
      <c r="AW156" s="44"/>
      <c r="AX156" s="44"/>
      <c r="AY156" s="44"/>
      <c r="AZ156" s="44"/>
      <c r="BA156" s="44"/>
      <c r="BB156" s="44"/>
      <c r="BC156" s="44"/>
      <c r="BD156" s="44"/>
      <c r="BE156" s="44"/>
      <c r="BF156" s="44"/>
      <c r="BG156" s="44"/>
      <c r="BH156" s="44"/>
      <c r="BI156" s="44"/>
      <c r="BJ156" s="44"/>
      <c r="BK156" s="44"/>
      <c r="BL156" s="44"/>
      <c r="BM156" s="44"/>
      <c r="BN156" s="44"/>
      <c r="BO156" s="44"/>
      <c r="BP156" s="44"/>
      <c r="BQ156" s="44"/>
      <c r="BR156" s="44"/>
      <c r="BS156" s="44"/>
      <c r="BT156" s="44"/>
    </row>
    <row r="157" spans="5:72" customFormat="1" x14ac:dyDescent="0.25">
      <c r="E157" s="43" t="str">
        <f t="shared" si="2"/>
        <v>update IFINAMS.dbo.ASSET_VEHICLE set BUILT_YEAR = '2023', MOD_BY = 'Aryo Budi', MOD_DATE = getdate(), MOD_IP_ADDRESS = 'M-461771' where PLAT_NO like '%B9055FXZ%';</v>
      </c>
      <c r="F157" s="44"/>
      <c r="G157" s="44"/>
      <c r="H157" s="44"/>
      <c r="I157" s="44"/>
      <c r="J157" s="44"/>
      <c r="K157" s="44"/>
      <c r="L157" s="44"/>
      <c r="M157" s="44"/>
      <c r="N157" s="44"/>
      <c r="O157" s="44"/>
      <c r="P157" s="44"/>
      <c r="Q157" s="44"/>
      <c r="R157" s="44"/>
      <c r="S157" s="44"/>
      <c r="T157" s="44"/>
      <c r="U157" s="44"/>
      <c r="V157" s="44"/>
      <c r="W157" s="44"/>
      <c r="X157" s="44"/>
      <c r="Y157" s="44"/>
      <c r="Z157" s="44"/>
      <c r="AA157" s="44"/>
      <c r="AB157" s="44"/>
      <c r="AC157" s="44"/>
      <c r="AD157" s="44"/>
      <c r="AE157" s="44"/>
      <c r="AF157" s="44"/>
      <c r="AG157" s="44"/>
      <c r="AH157" s="44"/>
      <c r="AI157" s="44"/>
      <c r="AJ157" s="44"/>
      <c r="AK157" s="44"/>
      <c r="AL157" s="44"/>
      <c r="AM157" s="44"/>
      <c r="AN157" s="44"/>
      <c r="AO157" s="44"/>
      <c r="AP157" s="44"/>
      <c r="AQ157" s="44"/>
      <c r="AR157" s="44"/>
      <c r="AS157" s="44"/>
      <c r="AT157" s="44"/>
      <c r="AU157" s="44"/>
      <c r="AV157" s="44"/>
      <c r="AW157" s="44"/>
      <c r="AX157" s="44"/>
      <c r="AY157" s="44"/>
      <c r="AZ157" s="44"/>
      <c r="BA157" s="44"/>
      <c r="BB157" s="44"/>
      <c r="BC157" s="44"/>
      <c r="BD157" s="44"/>
      <c r="BE157" s="44"/>
      <c r="BF157" s="44"/>
      <c r="BG157" s="44"/>
      <c r="BH157" s="44"/>
      <c r="BI157" s="44"/>
      <c r="BJ157" s="44"/>
      <c r="BK157" s="44"/>
      <c r="BL157" s="44"/>
      <c r="BM157" s="44"/>
      <c r="BN157" s="44"/>
      <c r="BO157" s="44"/>
      <c r="BP157" s="44"/>
      <c r="BQ157" s="44"/>
      <c r="BR157" s="44"/>
      <c r="BS157" s="44"/>
      <c r="BT157" s="44"/>
    </row>
    <row r="158" spans="5:72" customFormat="1" x14ac:dyDescent="0.25">
      <c r="E158" s="43" t="str">
        <f t="shared" si="2"/>
        <v>update IFINAMS.dbo.ASSET_VEHICLE set BUILT_YEAR = '2024', MOD_BY = 'Aryo Budi', MOD_DATE = getdate(), MOD_IP_ADDRESS = 'M-461771' where PLAT_NO like '%B9053FXZ%';</v>
      </c>
      <c r="F158" s="44"/>
      <c r="G158" s="44"/>
      <c r="H158" s="44"/>
      <c r="I158" s="44"/>
      <c r="J158" s="44"/>
      <c r="K158" s="44"/>
      <c r="L158" s="44"/>
      <c r="M158" s="44"/>
      <c r="N158" s="44"/>
      <c r="O158" s="44"/>
      <c r="P158" s="44"/>
      <c r="Q158" s="44"/>
      <c r="R158" s="44"/>
      <c r="S158" s="44"/>
      <c r="T158" s="44"/>
      <c r="U158" s="44"/>
      <c r="V158" s="44"/>
      <c r="W158" s="44"/>
      <c r="X158" s="44"/>
      <c r="Y158" s="44"/>
      <c r="Z158" s="44"/>
      <c r="AA158" s="44"/>
      <c r="AB158" s="44"/>
      <c r="AC158" s="44"/>
      <c r="AD158" s="44"/>
      <c r="AE158" s="44"/>
      <c r="AF158" s="44"/>
      <c r="AG158" s="44"/>
      <c r="AH158" s="44"/>
      <c r="AI158" s="44"/>
      <c r="AJ158" s="44"/>
      <c r="AK158" s="44"/>
      <c r="AL158" s="44"/>
      <c r="AM158" s="44"/>
      <c r="AN158" s="44"/>
      <c r="AO158" s="44"/>
      <c r="AP158" s="44"/>
      <c r="AQ158" s="44"/>
      <c r="AR158" s="44"/>
      <c r="AS158" s="44"/>
      <c r="AT158" s="44"/>
      <c r="AU158" s="44"/>
      <c r="AV158" s="44"/>
      <c r="AW158" s="44"/>
      <c r="AX158" s="44"/>
      <c r="AY158" s="44"/>
      <c r="AZ158" s="44"/>
      <c r="BA158" s="44"/>
      <c r="BB158" s="44"/>
      <c r="BC158" s="44"/>
      <c r="BD158" s="44"/>
      <c r="BE158" s="44"/>
      <c r="BF158" s="44"/>
      <c r="BG158" s="44"/>
      <c r="BH158" s="44"/>
      <c r="BI158" s="44"/>
      <c r="BJ158" s="44"/>
      <c r="BK158" s="44"/>
      <c r="BL158" s="44"/>
      <c r="BM158" s="44"/>
      <c r="BN158" s="44"/>
      <c r="BO158" s="44"/>
      <c r="BP158" s="44"/>
      <c r="BQ158" s="44"/>
      <c r="BR158" s="44"/>
      <c r="BS158" s="44"/>
      <c r="BT158" s="44"/>
    </row>
    <row r="159" spans="5:72" customFormat="1" x14ac:dyDescent="0.25">
      <c r="E159" s="43" t="str">
        <f t="shared" si="2"/>
        <v>update IFINAMS.dbo.ASSET_VEHICLE set BUILT_YEAR = '2023', MOD_BY = 'Aryo Budi', MOD_DATE = getdate(), MOD_IP_ADDRESS = 'M-461771' where PLAT_NO like '%B9094FXZ%';</v>
      </c>
      <c r="F159" s="44"/>
      <c r="G159" s="44"/>
      <c r="H159" s="44"/>
      <c r="I159" s="44"/>
      <c r="J159" s="44"/>
      <c r="K159" s="44"/>
      <c r="L159" s="44"/>
      <c r="M159" s="44"/>
      <c r="N159" s="44"/>
      <c r="O159" s="44"/>
      <c r="P159" s="44"/>
      <c r="Q159" s="44"/>
      <c r="R159" s="44"/>
      <c r="S159" s="44"/>
      <c r="T159" s="44"/>
      <c r="U159" s="44"/>
      <c r="V159" s="44"/>
      <c r="W159" s="44"/>
      <c r="X159" s="44"/>
      <c r="Y159" s="44"/>
      <c r="Z159" s="44"/>
      <c r="AA159" s="44"/>
      <c r="AB159" s="44"/>
      <c r="AC159" s="44"/>
      <c r="AD159" s="44"/>
      <c r="AE159" s="44"/>
      <c r="AF159" s="44"/>
      <c r="AG159" s="44"/>
      <c r="AH159" s="44"/>
      <c r="AI159" s="44"/>
      <c r="AJ159" s="44"/>
      <c r="AK159" s="44"/>
      <c r="AL159" s="44"/>
      <c r="AM159" s="44"/>
      <c r="AN159" s="44"/>
      <c r="AO159" s="44"/>
      <c r="AP159" s="44"/>
      <c r="AQ159" s="44"/>
      <c r="AR159" s="44"/>
      <c r="AS159" s="44"/>
      <c r="AT159" s="44"/>
      <c r="AU159" s="44"/>
      <c r="AV159" s="44"/>
      <c r="AW159" s="44"/>
      <c r="AX159" s="44"/>
      <c r="AY159" s="44"/>
      <c r="AZ159" s="44"/>
      <c r="BA159" s="44"/>
      <c r="BB159" s="44"/>
      <c r="BC159" s="44"/>
      <c r="BD159" s="44"/>
      <c r="BE159" s="44"/>
      <c r="BF159" s="44"/>
      <c r="BG159" s="44"/>
      <c r="BH159" s="44"/>
      <c r="BI159" s="44"/>
      <c r="BJ159" s="44"/>
      <c r="BK159" s="44"/>
      <c r="BL159" s="44"/>
      <c r="BM159" s="44"/>
      <c r="BN159" s="44"/>
      <c r="BO159" s="44"/>
      <c r="BP159" s="44"/>
      <c r="BQ159" s="44"/>
      <c r="BR159" s="44"/>
      <c r="BS159" s="44"/>
      <c r="BT159" s="44"/>
    </row>
    <row r="160" spans="5:72" customFormat="1" x14ac:dyDescent="0.25">
      <c r="E160" s="43" t="str">
        <f t="shared" si="2"/>
        <v>update IFINAMS.dbo.ASSET_VEHICLE set BUILT_YEAR = '2023', MOD_BY = 'Aryo Budi', MOD_DATE = getdate(), MOD_IP_ADDRESS = 'M-461771' where PLAT_NO like '%B9095FXZ%';</v>
      </c>
      <c r="F160" s="44"/>
      <c r="G160" s="44"/>
      <c r="H160" s="44"/>
      <c r="I160" s="44"/>
      <c r="J160" s="44"/>
      <c r="K160" s="44"/>
      <c r="L160" s="44"/>
      <c r="M160" s="44"/>
      <c r="N160" s="44"/>
      <c r="O160" s="44"/>
      <c r="P160" s="44"/>
      <c r="Q160" s="44"/>
      <c r="R160" s="44"/>
      <c r="S160" s="44"/>
      <c r="T160" s="44"/>
      <c r="U160" s="44"/>
      <c r="V160" s="44"/>
      <c r="W160" s="44"/>
      <c r="X160" s="44"/>
      <c r="Y160" s="44"/>
      <c r="Z160" s="44"/>
      <c r="AA160" s="44"/>
      <c r="AB160" s="44"/>
      <c r="AC160" s="44"/>
      <c r="AD160" s="44"/>
      <c r="AE160" s="44"/>
      <c r="AF160" s="44"/>
      <c r="AG160" s="44"/>
      <c r="AH160" s="44"/>
      <c r="AI160" s="44"/>
      <c r="AJ160" s="44"/>
      <c r="AK160" s="44"/>
      <c r="AL160" s="44"/>
      <c r="AM160" s="44"/>
      <c r="AN160" s="44"/>
      <c r="AO160" s="44"/>
      <c r="AP160" s="44"/>
      <c r="AQ160" s="44"/>
      <c r="AR160" s="44"/>
      <c r="AS160" s="44"/>
      <c r="AT160" s="44"/>
      <c r="AU160" s="44"/>
      <c r="AV160" s="44"/>
      <c r="AW160" s="44"/>
      <c r="AX160" s="44"/>
      <c r="AY160" s="44"/>
      <c r="AZ160" s="44"/>
      <c r="BA160" s="44"/>
      <c r="BB160" s="44"/>
      <c r="BC160" s="44"/>
      <c r="BD160" s="44"/>
      <c r="BE160" s="44"/>
      <c r="BF160" s="44"/>
      <c r="BG160" s="44"/>
      <c r="BH160" s="44"/>
      <c r="BI160" s="44"/>
      <c r="BJ160" s="44"/>
      <c r="BK160" s="44"/>
      <c r="BL160" s="44"/>
      <c r="BM160" s="44"/>
      <c r="BN160" s="44"/>
      <c r="BO160" s="44"/>
      <c r="BP160" s="44"/>
      <c r="BQ160" s="44"/>
      <c r="BR160" s="44"/>
      <c r="BS160" s="44"/>
      <c r="BT160" s="44"/>
    </row>
    <row r="161" spans="5:72" customFormat="1" x14ac:dyDescent="0.25">
      <c r="E161" s="43" t="str">
        <f t="shared" si="2"/>
        <v>update IFINAMS.dbo.ASSET_VEHICLE set BUILT_YEAR = '2023', MOD_BY = 'Aryo Budi', MOD_DATE = getdate(), MOD_IP_ADDRESS = 'M-461771' where PLAT_NO like '%B9096FXZ%';</v>
      </c>
      <c r="F161" s="44"/>
      <c r="G161" s="44"/>
      <c r="H161" s="44"/>
      <c r="I161" s="44"/>
      <c r="J161" s="44"/>
      <c r="K161" s="44"/>
      <c r="L161" s="44"/>
      <c r="M161" s="44"/>
      <c r="N161" s="44"/>
      <c r="O161" s="44"/>
      <c r="P161" s="44"/>
      <c r="Q161" s="44"/>
      <c r="R161" s="44"/>
      <c r="S161" s="44"/>
      <c r="T161" s="44"/>
      <c r="U161" s="44"/>
      <c r="V161" s="44"/>
      <c r="W161" s="44"/>
      <c r="X161" s="44"/>
      <c r="Y161" s="44"/>
      <c r="Z161" s="44"/>
      <c r="AA161" s="44"/>
      <c r="AB161" s="44"/>
      <c r="AC161" s="44"/>
      <c r="AD161" s="44"/>
      <c r="AE161" s="44"/>
      <c r="AF161" s="44"/>
      <c r="AG161" s="44"/>
      <c r="AH161" s="44"/>
      <c r="AI161" s="44"/>
      <c r="AJ161" s="44"/>
      <c r="AK161" s="44"/>
      <c r="AL161" s="44"/>
      <c r="AM161" s="44"/>
      <c r="AN161" s="44"/>
      <c r="AO161" s="44"/>
      <c r="AP161" s="44"/>
      <c r="AQ161" s="44"/>
      <c r="AR161" s="44"/>
      <c r="AS161" s="44"/>
      <c r="AT161" s="44"/>
      <c r="AU161" s="44"/>
      <c r="AV161" s="44"/>
      <c r="AW161" s="44"/>
      <c r="AX161" s="44"/>
      <c r="AY161" s="44"/>
      <c r="AZ161" s="44"/>
      <c r="BA161" s="44"/>
      <c r="BB161" s="44"/>
      <c r="BC161" s="44"/>
      <c r="BD161" s="44"/>
      <c r="BE161" s="44"/>
      <c r="BF161" s="44"/>
      <c r="BG161" s="44"/>
      <c r="BH161" s="44"/>
      <c r="BI161" s="44"/>
      <c r="BJ161" s="44"/>
      <c r="BK161" s="44"/>
      <c r="BL161" s="44"/>
      <c r="BM161" s="44"/>
      <c r="BN161" s="44"/>
      <c r="BO161" s="44"/>
      <c r="BP161" s="44"/>
      <c r="BQ161" s="44"/>
      <c r="BR161" s="44"/>
      <c r="BS161" s="44"/>
      <c r="BT161" s="44"/>
    </row>
    <row r="162" spans="5:72" customFormat="1" x14ac:dyDescent="0.25">
      <c r="E162" s="43" t="str">
        <f t="shared" si="2"/>
        <v>update IFINAMS.dbo.ASSET_VEHICLE set BUILT_YEAR = '2023', MOD_BY = 'Aryo Budi', MOD_DATE = getdate(), MOD_IP_ADDRESS = 'M-461771' where PLAT_NO like '%B9097FXZ%';</v>
      </c>
      <c r="F162" s="44"/>
      <c r="G162" s="44"/>
      <c r="H162" s="44"/>
      <c r="I162" s="44"/>
      <c r="J162" s="44"/>
      <c r="K162" s="44"/>
      <c r="L162" s="44"/>
      <c r="M162" s="44"/>
      <c r="N162" s="44"/>
      <c r="O162" s="44"/>
      <c r="P162" s="44"/>
      <c r="Q162" s="44"/>
      <c r="R162" s="44"/>
      <c r="S162" s="44"/>
      <c r="T162" s="44"/>
      <c r="U162" s="44"/>
      <c r="V162" s="44"/>
      <c r="W162" s="44"/>
      <c r="X162" s="44"/>
      <c r="Y162" s="44"/>
      <c r="Z162" s="44"/>
      <c r="AA162" s="44"/>
      <c r="AB162" s="44"/>
      <c r="AC162" s="44"/>
      <c r="AD162" s="44"/>
      <c r="AE162" s="44"/>
      <c r="AF162" s="44"/>
      <c r="AG162" s="44"/>
      <c r="AH162" s="44"/>
      <c r="AI162" s="44"/>
      <c r="AJ162" s="44"/>
      <c r="AK162" s="44"/>
      <c r="AL162" s="44"/>
      <c r="AM162" s="44"/>
      <c r="AN162" s="44"/>
      <c r="AO162" s="44"/>
      <c r="AP162" s="44"/>
      <c r="AQ162" s="44"/>
      <c r="AR162" s="44"/>
      <c r="AS162" s="44"/>
      <c r="AT162" s="44"/>
      <c r="AU162" s="44"/>
      <c r="AV162" s="44"/>
      <c r="AW162" s="44"/>
      <c r="AX162" s="44"/>
      <c r="AY162" s="44"/>
      <c r="AZ162" s="44"/>
      <c r="BA162" s="44"/>
      <c r="BB162" s="44"/>
      <c r="BC162" s="44"/>
      <c r="BD162" s="44"/>
      <c r="BE162" s="44"/>
      <c r="BF162" s="44"/>
      <c r="BG162" s="44"/>
      <c r="BH162" s="44"/>
      <c r="BI162" s="44"/>
      <c r="BJ162" s="44"/>
      <c r="BK162" s="44"/>
      <c r="BL162" s="44"/>
      <c r="BM162" s="44"/>
      <c r="BN162" s="44"/>
      <c r="BO162" s="44"/>
      <c r="BP162" s="44"/>
      <c r="BQ162" s="44"/>
      <c r="BR162" s="44"/>
      <c r="BS162" s="44"/>
      <c r="BT162" s="44"/>
    </row>
    <row r="163" spans="5:72" customFormat="1" x14ac:dyDescent="0.25">
      <c r="E163" s="43" t="str">
        <f t="shared" si="2"/>
        <v>update IFINAMS.dbo.ASSET_VEHICLE set BUILT_YEAR = '2024', MOD_BY = 'Aryo Budi', MOD_DATE = getdate(), MOD_IP_ADDRESS = 'M-461771' where PLAT_NO like '%B9054FXZ%';</v>
      </c>
      <c r="F163" s="44"/>
      <c r="G163" s="44"/>
      <c r="H163" s="44"/>
      <c r="I163" s="44"/>
      <c r="J163" s="44"/>
      <c r="K163" s="44"/>
      <c r="L163" s="44"/>
      <c r="M163" s="44"/>
      <c r="N163" s="44"/>
      <c r="O163" s="44"/>
      <c r="P163" s="44"/>
      <c r="Q163" s="44"/>
      <c r="R163" s="44"/>
      <c r="S163" s="44"/>
      <c r="T163" s="44"/>
      <c r="U163" s="44"/>
      <c r="V163" s="44"/>
      <c r="W163" s="44"/>
      <c r="X163" s="44"/>
      <c r="Y163" s="44"/>
      <c r="Z163" s="44"/>
      <c r="AA163" s="44"/>
      <c r="AB163" s="44"/>
      <c r="AC163" s="44"/>
      <c r="AD163" s="44"/>
      <c r="AE163" s="44"/>
      <c r="AF163" s="44"/>
      <c r="AG163" s="44"/>
      <c r="AH163" s="44"/>
      <c r="AI163" s="44"/>
      <c r="AJ163" s="44"/>
      <c r="AK163" s="44"/>
      <c r="AL163" s="44"/>
      <c r="AM163" s="44"/>
      <c r="AN163" s="44"/>
      <c r="AO163" s="44"/>
      <c r="AP163" s="44"/>
      <c r="AQ163" s="44"/>
      <c r="AR163" s="44"/>
      <c r="AS163" s="44"/>
      <c r="AT163" s="44"/>
      <c r="AU163" s="44"/>
      <c r="AV163" s="44"/>
      <c r="AW163" s="44"/>
      <c r="AX163" s="44"/>
      <c r="AY163" s="44"/>
      <c r="AZ163" s="44"/>
      <c r="BA163" s="44"/>
      <c r="BB163" s="44"/>
      <c r="BC163" s="44"/>
      <c r="BD163" s="44"/>
      <c r="BE163" s="44"/>
      <c r="BF163" s="44"/>
      <c r="BG163" s="44"/>
      <c r="BH163" s="44"/>
      <c r="BI163" s="44"/>
      <c r="BJ163" s="44"/>
      <c r="BK163" s="44"/>
      <c r="BL163" s="44"/>
      <c r="BM163" s="44"/>
      <c r="BN163" s="44"/>
      <c r="BO163" s="44"/>
      <c r="BP163" s="44"/>
      <c r="BQ163" s="44"/>
      <c r="BR163" s="44"/>
      <c r="BS163" s="44"/>
      <c r="BT163" s="44"/>
    </row>
    <row r="164" spans="5:72" customFormat="1" x14ac:dyDescent="0.25">
      <c r="E164" s="43" t="str">
        <f t="shared" si="2"/>
        <v>update IFINAMS.dbo.ASSET_VEHICLE set BUILT_YEAR = '2023', MOD_BY = 'Aryo Budi', MOD_DATE = getdate(), MOD_IP_ADDRESS = 'M-461771' where PLAT_NO like '%B9056FXZ%';</v>
      </c>
      <c r="F164" s="44"/>
      <c r="G164" s="44"/>
      <c r="H164" s="44"/>
      <c r="I164" s="44"/>
      <c r="J164" s="44"/>
      <c r="K164" s="44"/>
      <c r="L164" s="44"/>
      <c r="M164" s="44"/>
      <c r="N164" s="44"/>
      <c r="O164" s="44"/>
      <c r="P164" s="44"/>
      <c r="Q164" s="44"/>
      <c r="R164" s="44"/>
      <c r="S164" s="44"/>
      <c r="T164" s="44"/>
      <c r="U164" s="44"/>
      <c r="V164" s="44"/>
      <c r="W164" s="44"/>
      <c r="X164" s="44"/>
      <c r="Y164" s="44"/>
      <c r="Z164" s="44"/>
      <c r="AA164" s="44"/>
      <c r="AB164" s="44"/>
      <c r="AC164" s="44"/>
      <c r="AD164" s="44"/>
      <c r="AE164" s="44"/>
      <c r="AF164" s="44"/>
      <c r="AG164" s="44"/>
      <c r="AH164" s="44"/>
      <c r="AI164" s="44"/>
      <c r="AJ164" s="44"/>
      <c r="AK164" s="44"/>
      <c r="AL164" s="44"/>
      <c r="AM164" s="44"/>
      <c r="AN164" s="44"/>
      <c r="AO164" s="44"/>
      <c r="AP164" s="44"/>
      <c r="AQ164" s="44"/>
      <c r="AR164" s="44"/>
      <c r="AS164" s="44"/>
      <c r="AT164" s="44"/>
      <c r="AU164" s="44"/>
      <c r="AV164" s="44"/>
      <c r="AW164" s="44"/>
      <c r="AX164" s="44"/>
      <c r="AY164" s="44"/>
      <c r="AZ164" s="44"/>
      <c r="BA164" s="44"/>
      <c r="BB164" s="44"/>
      <c r="BC164" s="44"/>
      <c r="BD164" s="44"/>
      <c r="BE164" s="44"/>
      <c r="BF164" s="44"/>
      <c r="BG164" s="44"/>
      <c r="BH164" s="44"/>
      <c r="BI164" s="44"/>
      <c r="BJ164" s="44"/>
      <c r="BK164" s="44"/>
      <c r="BL164" s="44"/>
      <c r="BM164" s="44"/>
      <c r="BN164" s="44"/>
      <c r="BO164" s="44"/>
      <c r="BP164" s="44"/>
      <c r="BQ164" s="44"/>
      <c r="BR164" s="44"/>
      <c r="BS164" s="44"/>
      <c r="BT164" s="44"/>
    </row>
    <row r="165" spans="5:72" customFormat="1" x14ac:dyDescent="0.25">
      <c r="E165" s="43" t="str">
        <f t="shared" si="2"/>
        <v>update IFINAMS.dbo.ASSET_VEHICLE set BUILT_YEAR = '2024', MOD_BY = 'Aryo Budi', MOD_DATE = getdate(), MOD_IP_ADDRESS = 'M-461771' where PLAT_NO like '%L1826CAX%';</v>
      </c>
      <c r="F165" s="44"/>
      <c r="G165" s="44"/>
      <c r="H165" s="44"/>
      <c r="I165" s="44"/>
      <c r="J165" s="44"/>
      <c r="K165" s="44"/>
      <c r="L165" s="44"/>
      <c r="M165" s="44"/>
      <c r="N165" s="44"/>
      <c r="O165" s="44"/>
      <c r="P165" s="44"/>
      <c r="Q165" s="44"/>
      <c r="R165" s="44"/>
      <c r="S165" s="44"/>
      <c r="T165" s="44"/>
      <c r="U165" s="44"/>
      <c r="V165" s="44"/>
      <c r="W165" s="44"/>
      <c r="X165" s="44"/>
      <c r="Y165" s="44"/>
      <c r="Z165" s="44"/>
      <c r="AA165" s="44"/>
      <c r="AB165" s="44"/>
      <c r="AC165" s="44"/>
      <c r="AD165" s="44"/>
      <c r="AE165" s="44"/>
      <c r="AF165" s="44"/>
      <c r="AG165" s="44"/>
      <c r="AH165" s="44"/>
      <c r="AI165" s="44"/>
      <c r="AJ165" s="44"/>
      <c r="AK165" s="44"/>
      <c r="AL165" s="44"/>
      <c r="AM165" s="44"/>
      <c r="AN165" s="44"/>
      <c r="AO165" s="44"/>
      <c r="AP165" s="44"/>
      <c r="AQ165" s="44"/>
      <c r="AR165" s="44"/>
      <c r="AS165" s="44"/>
      <c r="AT165" s="44"/>
      <c r="AU165" s="44"/>
      <c r="AV165" s="44"/>
      <c r="AW165" s="44"/>
      <c r="AX165" s="44"/>
      <c r="AY165" s="44"/>
      <c r="AZ165" s="44"/>
      <c r="BA165" s="44"/>
      <c r="BB165" s="44"/>
      <c r="BC165" s="44"/>
      <c r="BD165" s="44"/>
      <c r="BE165" s="44"/>
      <c r="BF165" s="44"/>
      <c r="BG165" s="44"/>
      <c r="BH165" s="44"/>
      <c r="BI165" s="44"/>
      <c r="BJ165" s="44"/>
      <c r="BK165" s="44"/>
      <c r="BL165" s="44"/>
      <c r="BM165" s="44"/>
      <c r="BN165" s="44"/>
      <c r="BO165" s="44"/>
      <c r="BP165" s="44"/>
      <c r="BQ165" s="44"/>
      <c r="BR165" s="44"/>
      <c r="BS165" s="44"/>
      <c r="BT165" s="44"/>
    </row>
    <row r="166" spans="5:72" customFormat="1" x14ac:dyDescent="0.25">
      <c r="E166" s="43" t="str">
        <f t="shared" si="2"/>
        <v>update IFINAMS.dbo.ASSET_VEHICLE set BUILT_YEAR = '2024', MOD_BY = 'Aryo Budi', MOD_DATE = getdate(), MOD_IP_ADDRESS = 'M-461771' where PLAT_NO like '%B2920PZX%';</v>
      </c>
      <c r="F166" s="44"/>
      <c r="G166" s="44"/>
      <c r="H166" s="44"/>
      <c r="I166" s="44"/>
      <c r="J166" s="44"/>
      <c r="K166" s="44"/>
      <c r="L166" s="44"/>
      <c r="M166" s="44"/>
      <c r="N166" s="44"/>
      <c r="O166" s="44"/>
      <c r="P166" s="44"/>
      <c r="Q166" s="44"/>
      <c r="R166" s="44"/>
      <c r="S166" s="44"/>
      <c r="T166" s="44"/>
      <c r="U166" s="44"/>
      <c r="V166" s="44"/>
      <c r="W166" s="44"/>
      <c r="X166" s="44"/>
      <c r="Y166" s="44"/>
      <c r="Z166" s="44"/>
      <c r="AA166" s="44"/>
      <c r="AB166" s="44"/>
      <c r="AC166" s="44"/>
      <c r="AD166" s="44"/>
      <c r="AE166" s="44"/>
      <c r="AF166" s="44"/>
      <c r="AG166" s="44"/>
      <c r="AH166" s="44"/>
      <c r="AI166" s="44"/>
      <c r="AJ166" s="44"/>
      <c r="AK166" s="44"/>
      <c r="AL166" s="44"/>
      <c r="AM166" s="44"/>
      <c r="AN166" s="44"/>
      <c r="AO166" s="44"/>
      <c r="AP166" s="44"/>
      <c r="AQ166" s="44"/>
      <c r="AR166" s="44"/>
      <c r="AS166" s="44"/>
      <c r="AT166" s="44"/>
      <c r="AU166" s="44"/>
      <c r="AV166" s="44"/>
      <c r="AW166" s="44"/>
      <c r="AX166" s="44"/>
      <c r="AY166" s="44"/>
      <c r="AZ166" s="44"/>
      <c r="BA166" s="44"/>
      <c r="BB166" s="44"/>
      <c r="BC166" s="44"/>
      <c r="BD166" s="44"/>
      <c r="BE166" s="44"/>
      <c r="BF166" s="44"/>
      <c r="BG166" s="44"/>
      <c r="BH166" s="44"/>
      <c r="BI166" s="44"/>
      <c r="BJ166" s="44"/>
      <c r="BK166" s="44"/>
      <c r="BL166" s="44"/>
      <c r="BM166" s="44"/>
      <c r="BN166" s="44"/>
      <c r="BO166" s="44"/>
      <c r="BP166" s="44"/>
      <c r="BQ166" s="44"/>
      <c r="BR166" s="44"/>
      <c r="BS166" s="44"/>
      <c r="BT166" s="44"/>
    </row>
    <row r="167" spans="5:72" customFormat="1" x14ac:dyDescent="0.25">
      <c r="E167" s="43" t="str">
        <f t="shared" si="2"/>
        <v>update IFINAMS.dbo.ASSET_VEHICLE set BUILT_YEAR = '2024', MOD_BY = 'Aryo Budi', MOD_DATE = getdate(), MOD_IP_ADDRESS = 'M-461771' where PLAT_NO like '%B9127PCZ%';</v>
      </c>
      <c r="F167" s="44"/>
      <c r="G167" s="44"/>
      <c r="H167" s="44"/>
      <c r="I167" s="44"/>
      <c r="J167" s="44"/>
      <c r="K167" s="44"/>
      <c r="L167" s="44"/>
      <c r="M167" s="44"/>
      <c r="N167" s="44"/>
      <c r="O167" s="44"/>
      <c r="P167" s="44"/>
      <c r="Q167" s="44"/>
      <c r="R167" s="44"/>
      <c r="S167" s="44"/>
      <c r="T167" s="44"/>
      <c r="U167" s="44"/>
      <c r="V167" s="44"/>
      <c r="W167" s="44"/>
      <c r="X167" s="44"/>
      <c r="Y167" s="44"/>
      <c r="Z167" s="44"/>
      <c r="AA167" s="44"/>
      <c r="AB167" s="44"/>
      <c r="AC167" s="44"/>
      <c r="AD167" s="44"/>
      <c r="AE167" s="44"/>
      <c r="AF167" s="44"/>
      <c r="AG167" s="44"/>
      <c r="AH167" s="44"/>
      <c r="AI167" s="44"/>
      <c r="AJ167" s="44"/>
      <c r="AK167" s="44"/>
      <c r="AL167" s="44"/>
      <c r="AM167" s="44"/>
      <c r="AN167" s="44"/>
      <c r="AO167" s="44"/>
      <c r="AP167" s="44"/>
      <c r="AQ167" s="44"/>
      <c r="AR167" s="44"/>
      <c r="AS167" s="44"/>
      <c r="AT167" s="44"/>
      <c r="AU167" s="44"/>
      <c r="AV167" s="44"/>
      <c r="AW167" s="44"/>
      <c r="AX167" s="44"/>
      <c r="AY167" s="44"/>
      <c r="AZ167" s="44"/>
      <c r="BA167" s="44"/>
      <c r="BB167" s="44"/>
      <c r="BC167" s="44"/>
      <c r="BD167" s="44"/>
      <c r="BE167" s="44"/>
      <c r="BF167" s="44"/>
      <c r="BG167" s="44"/>
      <c r="BH167" s="44"/>
      <c r="BI167" s="44"/>
      <c r="BJ167" s="44"/>
      <c r="BK167" s="44"/>
      <c r="BL167" s="44"/>
      <c r="BM167" s="44"/>
      <c r="BN167" s="44"/>
      <c r="BO167" s="44"/>
      <c r="BP167" s="44"/>
      <c r="BQ167" s="44"/>
      <c r="BR167" s="44"/>
      <c r="BS167" s="44"/>
      <c r="BT167" s="44"/>
    </row>
    <row r="168" spans="5:72" customFormat="1" x14ac:dyDescent="0.25">
      <c r="E168" s="43" t="str">
        <f t="shared" si="2"/>
        <v>update IFINAMS.dbo.ASSET_VEHICLE set BUILT_YEAR = '2024', MOD_BY = 'Aryo Budi', MOD_DATE = getdate(), MOD_IP_ADDRESS = 'M-461771' where PLAT_NO like '%B1782PJV%';</v>
      </c>
      <c r="F168" s="44"/>
      <c r="G168" s="44"/>
      <c r="H168" s="44"/>
      <c r="I168" s="44"/>
      <c r="J168" s="44"/>
      <c r="K168" s="44"/>
      <c r="L168" s="44"/>
      <c r="M168" s="44"/>
      <c r="N168" s="44"/>
      <c r="O168" s="44"/>
      <c r="P168" s="44"/>
      <c r="Q168" s="44"/>
      <c r="R168" s="44"/>
      <c r="S168" s="44"/>
      <c r="T168" s="44"/>
      <c r="U168" s="44"/>
      <c r="V168" s="44"/>
      <c r="W168" s="44"/>
      <c r="X168" s="44"/>
      <c r="Y168" s="44"/>
      <c r="Z168" s="44"/>
      <c r="AA168" s="44"/>
      <c r="AB168" s="44"/>
      <c r="AC168" s="44"/>
      <c r="AD168" s="44"/>
      <c r="AE168" s="44"/>
      <c r="AF168" s="44"/>
      <c r="AG168" s="44"/>
      <c r="AH168" s="44"/>
      <c r="AI168" s="44"/>
      <c r="AJ168" s="44"/>
      <c r="AK168" s="44"/>
      <c r="AL168" s="44"/>
      <c r="AM168" s="44"/>
      <c r="AN168" s="44"/>
      <c r="AO168" s="44"/>
      <c r="AP168" s="44"/>
      <c r="AQ168" s="44"/>
      <c r="AR168" s="44"/>
      <c r="AS168" s="44"/>
      <c r="AT168" s="44"/>
      <c r="AU168" s="44"/>
      <c r="AV168" s="44"/>
      <c r="AW168" s="44"/>
      <c r="AX168" s="44"/>
      <c r="AY168" s="44"/>
      <c r="AZ168" s="44"/>
      <c r="BA168" s="44"/>
      <c r="BB168" s="44"/>
      <c r="BC168" s="44"/>
      <c r="BD168" s="44"/>
      <c r="BE168" s="44"/>
      <c r="BF168" s="44"/>
      <c r="BG168" s="44"/>
      <c r="BH168" s="44"/>
      <c r="BI168" s="44"/>
      <c r="BJ168" s="44"/>
      <c r="BK168" s="44"/>
      <c r="BL168" s="44"/>
      <c r="BM168" s="44"/>
      <c r="BN168" s="44"/>
      <c r="BO168" s="44"/>
      <c r="BP168" s="44"/>
      <c r="BQ168" s="44"/>
      <c r="BR168" s="44"/>
      <c r="BS168" s="44"/>
      <c r="BT168" s="44"/>
    </row>
    <row r="169" spans="5:72" customFormat="1" x14ac:dyDescent="0.25">
      <c r="E169" s="43" t="str">
        <f t="shared" si="2"/>
        <v>update IFINAMS.dbo.ASSET_VEHICLE set BUILT_YEAR = '2024', MOD_BY = 'Aryo Budi', MOD_DATE = getdate(), MOD_IP_ADDRESS = 'M-461771' where PLAT_NO like '%B9404PBG%';</v>
      </c>
      <c r="F169" s="44"/>
      <c r="G169" s="44"/>
      <c r="H169" s="44"/>
      <c r="I169" s="44"/>
      <c r="J169" s="44"/>
      <c r="K169" s="44"/>
      <c r="L169" s="44"/>
      <c r="M169" s="44"/>
      <c r="N169" s="44"/>
      <c r="O169" s="44"/>
      <c r="P169" s="44"/>
      <c r="Q169" s="44"/>
      <c r="R169" s="44"/>
      <c r="S169" s="44"/>
      <c r="T169" s="44"/>
      <c r="U169" s="44"/>
      <c r="V169" s="44"/>
      <c r="W169" s="44"/>
      <c r="X169" s="44"/>
      <c r="Y169" s="44"/>
      <c r="Z169" s="44"/>
      <c r="AA169" s="44"/>
      <c r="AB169" s="44"/>
      <c r="AC169" s="44"/>
      <c r="AD169" s="44"/>
      <c r="AE169" s="44"/>
      <c r="AF169" s="44"/>
      <c r="AG169" s="44"/>
      <c r="AH169" s="44"/>
      <c r="AI169" s="44"/>
      <c r="AJ169" s="44"/>
      <c r="AK169" s="44"/>
      <c r="AL169" s="44"/>
      <c r="AM169" s="44"/>
      <c r="AN169" s="44"/>
      <c r="AO169" s="44"/>
      <c r="AP169" s="44"/>
      <c r="AQ169" s="44"/>
      <c r="AR169" s="44"/>
      <c r="AS169" s="44"/>
      <c r="AT169" s="44"/>
      <c r="AU169" s="44"/>
      <c r="AV169" s="44"/>
      <c r="AW169" s="44"/>
      <c r="AX169" s="44"/>
      <c r="AY169" s="44"/>
      <c r="AZ169" s="44"/>
      <c r="BA169" s="44"/>
      <c r="BB169" s="44"/>
      <c r="BC169" s="44"/>
      <c r="BD169" s="44"/>
      <c r="BE169" s="44"/>
      <c r="BF169" s="44"/>
      <c r="BG169" s="44"/>
      <c r="BH169" s="44"/>
      <c r="BI169" s="44"/>
      <c r="BJ169" s="44"/>
      <c r="BK169" s="44"/>
      <c r="BL169" s="44"/>
      <c r="BM169" s="44"/>
      <c r="BN169" s="44"/>
      <c r="BO169" s="44"/>
      <c r="BP169" s="44"/>
      <c r="BQ169" s="44"/>
      <c r="BR169" s="44"/>
      <c r="BS169" s="44"/>
      <c r="BT169" s="44"/>
    </row>
    <row r="170" spans="5:72" customFormat="1" x14ac:dyDescent="0.25">
      <c r="E170" s="43" t="str">
        <f t="shared" si="2"/>
        <v>update IFINAMS.dbo.ASSET_VEHICLE set BUILT_YEAR = '2024', MOD_BY = 'Aryo Budi', MOD_DATE = getdate(), MOD_IP_ADDRESS = 'M-461771' where PLAT_NO like '%B9432PBG%';</v>
      </c>
      <c r="F170" s="44"/>
      <c r="G170" s="44"/>
      <c r="H170" s="44"/>
      <c r="I170" s="44"/>
      <c r="J170" s="44"/>
      <c r="K170" s="44"/>
      <c r="L170" s="44"/>
      <c r="M170" s="44"/>
      <c r="N170" s="44"/>
      <c r="O170" s="44"/>
      <c r="P170" s="44"/>
      <c r="Q170" s="44"/>
      <c r="R170" s="44"/>
      <c r="S170" s="44"/>
      <c r="T170" s="44"/>
      <c r="U170" s="44"/>
      <c r="V170" s="44"/>
      <c r="W170" s="44"/>
      <c r="X170" s="44"/>
      <c r="Y170" s="44"/>
      <c r="Z170" s="44"/>
      <c r="AA170" s="44"/>
      <c r="AB170" s="44"/>
      <c r="AC170" s="44"/>
      <c r="AD170" s="44"/>
      <c r="AE170" s="44"/>
      <c r="AF170" s="44"/>
      <c r="AG170" s="44"/>
      <c r="AH170" s="44"/>
      <c r="AI170" s="44"/>
      <c r="AJ170" s="44"/>
      <c r="AK170" s="44"/>
      <c r="AL170" s="44"/>
      <c r="AM170" s="44"/>
      <c r="AN170" s="44"/>
      <c r="AO170" s="44"/>
      <c r="AP170" s="44"/>
      <c r="AQ170" s="44"/>
      <c r="AR170" s="44"/>
      <c r="AS170" s="44"/>
      <c r="AT170" s="44"/>
      <c r="AU170" s="44"/>
      <c r="AV170" s="44"/>
      <c r="AW170" s="44"/>
      <c r="AX170" s="44"/>
      <c r="AY170" s="44"/>
      <c r="AZ170" s="44"/>
      <c r="BA170" s="44"/>
      <c r="BB170" s="44"/>
      <c r="BC170" s="44"/>
      <c r="BD170" s="44"/>
      <c r="BE170" s="44"/>
      <c r="BF170" s="44"/>
      <c r="BG170" s="44"/>
      <c r="BH170" s="44"/>
      <c r="BI170" s="44"/>
      <c r="BJ170" s="44"/>
      <c r="BK170" s="44"/>
      <c r="BL170" s="44"/>
      <c r="BM170" s="44"/>
      <c r="BN170" s="44"/>
      <c r="BO170" s="44"/>
      <c r="BP170" s="44"/>
      <c r="BQ170" s="44"/>
      <c r="BR170" s="44"/>
      <c r="BS170" s="44"/>
      <c r="BT170" s="44"/>
    </row>
    <row r="171" spans="5:72" customFormat="1" x14ac:dyDescent="0.25">
      <c r="E171" s="43" t="str">
        <f t="shared" si="2"/>
        <v>update IFINAMS.dbo.ASSET_VEHICLE set BUILT_YEAR = '2023', MOD_BY = 'Aryo Budi', MOD_DATE = getdate(), MOD_IP_ADDRESS = 'M-461771' where PLAT_NO like '%B9569PCY%';</v>
      </c>
      <c r="F171" s="44"/>
      <c r="G171" s="44"/>
      <c r="H171" s="44"/>
      <c r="I171" s="44"/>
      <c r="J171" s="44"/>
      <c r="K171" s="44"/>
      <c r="L171" s="44"/>
      <c r="M171" s="44"/>
      <c r="N171" s="44"/>
      <c r="O171" s="44"/>
      <c r="P171" s="44"/>
      <c r="Q171" s="44"/>
      <c r="R171" s="44"/>
      <c r="S171" s="44"/>
      <c r="T171" s="44"/>
      <c r="U171" s="44"/>
      <c r="V171" s="44"/>
      <c r="W171" s="44"/>
      <c r="X171" s="44"/>
      <c r="Y171" s="44"/>
      <c r="Z171" s="44"/>
      <c r="AA171" s="44"/>
      <c r="AB171" s="44"/>
      <c r="AC171" s="44"/>
      <c r="AD171" s="44"/>
      <c r="AE171" s="44"/>
      <c r="AF171" s="44"/>
      <c r="AG171" s="44"/>
      <c r="AH171" s="44"/>
      <c r="AI171" s="44"/>
      <c r="AJ171" s="44"/>
      <c r="AK171" s="44"/>
      <c r="AL171" s="44"/>
      <c r="AM171" s="44"/>
      <c r="AN171" s="44"/>
      <c r="AO171" s="44"/>
      <c r="AP171" s="44"/>
      <c r="AQ171" s="44"/>
      <c r="AR171" s="44"/>
      <c r="AS171" s="44"/>
      <c r="AT171" s="44"/>
      <c r="AU171" s="44"/>
      <c r="AV171" s="44"/>
      <c r="AW171" s="44"/>
      <c r="AX171" s="44"/>
      <c r="AY171" s="44"/>
      <c r="AZ171" s="44"/>
      <c r="BA171" s="44"/>
      <c r="BB171" s="44"/>
      <c r="BC171" s="44"/>
      <c r="BD171" s="44"/>
      <c r="BE171" s="44"/>
      <c r="BF171" s="44"/>
      <c r="BG171" s="44"/>
      <c r="BH171" s="44"/>
      <c r="BI171" s="44"/>
      <c r="BJ171" s="44"/>
      <c r="BK171" s="44"/>
      <c r="BL171" s="44"/>
      <c r="BM171" s="44"/>
      <c r="BN171" s="44"/>
      <c r="BO171" s="44"/>
      <c r="BP171" s="44"/>
      <c r="BQ171" s="44"/>
      <c r="BR171" s="44"/>
      <c r="BS171" s="44"/>
      <c r="BT171" s="44"/>
    </row>
    <row r="172" spans="5:72" customFormat="1" x14ac:dyDescent="0.25">
      <c r="E172" s="43" t="str">
        <f t="shared" si="2"/>
        <v>update IFINAMS.dbo.ASSET_VEHICLE set BUILT_YEAR = '2023', MOD_BY = 'Aryo Budi', MOD_DATE = getdate(), MOD_IP_ADDRESS = 'M-461771' where PLAT_NO like '%B9518PCY%';</v>
      </c>
      <c r="F172" s="44"/>
      <c r="G172" s="44"/>
      <c r="H172" s="44"/>
      <c r="I172" s="44"/>
      <c r="J172" s="44"/>
      <c r="K172" s="44"/>
      <c r="L172" s="44"/>
      <c r="M172" s="44"/>
      <c r="N172" s="44"/>
      <c r="O172" s="44"/>
      <c r="P172" s="44"/>
      <c r="Q172" s="44"/>
      <c r="R172" s="44"/>
      <c r="S172" s="44"/>
      <c r="T172" s="44"/>
      <c r="U172" s="44"/>
      <c r="V172" s="44"/>
      <c r="W172" s="44"/>
      <c r="X172" s="44"/>
      <c r="Y172" s="44"/>
      <c r="Z172" s="44"/>
      <c r="AA172" s="44"/>
      <c r="AB172" s="44"/>
      <c r="AC172" s="44"/>
      <c r="AD172" s="44"/>
      <c r="AE172" s="44"/>
      <c r="AF172" s="44"/>
      <c r="AG172" s="44"/>
      <c r="AH172" s="44"/>
      <c r="AI172" s="44"/>
      <c r="AJ172" s="44"/>
      <c r="AK172" s="44"/>
      <c r="AL172" s="44"/>
      <c r="AM172" s="44"/>
      <c r="AN172" s="44"/>
      <c r="AO172" s="44"/>
      <c r="AP172" s="44"/>
      <c r="AQ172" s="44"/>
      <c r="AR172" s="44"/>
      <c r="AS172" s="44"/>
      <c r="AT172" s="44"/>
      <c r="AU172" s="44"/>
      <c r="AV172" s="44"/>
      <c r="AW172" s="44"/>
      <c r="AX172" s="44"/>
      <c r="AY172" s="44"/>
      <c r="AZ172" s="44"/>
      <c r="BA172" s="44"/>
      <c r="BB172" s="44"/>
      <c r="BC172" s="44"/>
      <c r="BD172" s="44"/>
      <c r="BE172" s="44"/>
      <c r="BF172" s="44"/>
      <c r="BG172" s="44"/>
      <c r="BH172" s="44"/>
      <c r="BI172" s="44"/>
      <c r="BJ172" s="44"/>
      <c r="BK172" s="44"/>
      <c r="BL172" s="44"/>
      <c r="BM172" s="44"/>
      <c r="BN172" s="44"/>
      <c r="BO172" s="44"/>
      <c r="BP172" s="44"/>
      <c r="BQ172" s="44"/>
      <c r="BR172" s="44"/>
      <c r="BS172" s="44"/>
      <c r="BT172" s="44"/>
    </row>
    <row r="173" spans="5:72" customFormat="1" x14ac:dyDescent="0.25">
      <c r="E173" s="43" t="str">
        <f t="shared" si="2"/>
        <v>update IFINAMS.dbo.ASSET_VEHICLE set BUILT_YEAR = '2024', MOD_BY = 'Aryo Budi', MOD_DATE = getdate(), MOD_IP_ADDRESS = 'M-461771' where PLAT_NO like '%B2231PIE%';</v>
      </c>
      <c r="F173" s="44"/>
      <c r="G173" s="44"/>
      <c r="H173" s="44"/>
      <c r="I173" s="44"/>
      <c r="J173" s="44"/>
      <c r="K173" s="44"/>
      <c r="L173" s="44"/>
      <c r="M173" s="44"/>
      <c r="N173" s="44"/>
      <c r="O173" s="44"/>
      <c r="P173" s="44"/>
      <c r="Q173" s="44"/>
      <c r="R173" s="44"/>
      <c r="S173" s="44"/>
      <c r="T173" s="44"/>
      <c r="U173" s="44"/>
      <c r="V173" s="44"/>
      <c r="W173" s="44"/>
      <c r="X173" s="44"/>
      <c r="Y173" s="44"/>
      <c r="Z173" s="44"/>
      <c r="AA173" s="44"/>
      <c r="AB173" s="44"/>
      <c r="AC173" s="44"/>
      <c r="AD173" s="44"/>
      <c r="AE173" s="44"/>
      <c r="AF173" s="44"/>
      <c r="AG173" s="44"/>
      <c r="AH173" s="44"/>
      <c r="AI173" s="44"/>
      <c r="AJ173" s="44"/>
      <c r="AK173" s="44"/>
      <c r="AL173" s="44"/>
      <c r="AM173" s="44"/>
      <c r="AN173" s="44"/>
      <c r="AO173" s="44"/>
      <c r="AP173" s="44"/>
      <c r="AQ173" s="44"/>
      <c r="AR173" s="44"/>
      <c r="AS173" s="44"/>
      <c r="AT173" s="44"/>
      <c r="AU173" s="44"/>
      <c r="AV173" s="44"/>
      <c r="AW173" s="44"/>
      <c r="AX173" s="44"/>
      <c r="AY173" s="44"/>
      <c r="AZ173" s="44"/>
      <c r="BA173" s="44"/>
      <c r="BB173" s="44"/>
      <c r="BC173" s="44"/>
      <c r="BD173" s="44"/>
      <c r="BE173" s="44"/>
      <c r="BF173" s="44"/>
      <c r="BG173" s="44"/>
      <c r="BH173" s="44"/>
      <c r="BI173" s="44"/>
      <c r="BJ173" s="44"/>
      <c r="BK173" s="44"/>
      <c r="BL173" s="44"/>
      <c r="BM173" s="44"/>
      <c r="BN173" s="44"/>
      <c r="BO173" s="44"/>
      <c r="BP173" s="44"/>
      <c r="BQ173" s="44"/>
      <c r="BR173" s="44"/>
      <c r="BS173" s="44"/>
      <c r="BT173" s="44"/>
    </row>
    <row r="174" spans="5:72" customFormat="1" x14ac:dyDescent="0.25">
      <c r="E174" s="43" t="str">
        <f t="shared" si="2"/>
        <v>update IFINAMS.dbo.ASSET_VEHICLE set BUILT_YEAR = '2024', MOD_BY = 'Aryo Budi', MOD_DATE = getdate(), MOD_IP_ADDRESS = 'M-461771' where PLAT_NO like '%B9750PCY%';</v>
      </c>
      <c r="F174" s="44"/>
      <c r="G174" s="44"/>
      <c r="H174" s="44"/>
      <c r="I174" s="44"/>
      <c r="J174" s="44"/>
      <c r="K174" s="44"/>
      <c r="L174" s="44"/>
      <c r="M174" s="44"/>
      <c r="N174" s="44"/>
      <c r="O174" s="44"/>
      <c r="P174" s="44"/>
      <c r="Q174" s="44"/>
      <c r="R174" s="44"/>
      <c r="S174" s="44"/>
      <c r="T174" s="44"/>
      <c r="U174" s="44"/>
      <c r="V174" s="44"/>
      <c r="W174" s="44"/>
      <c r="X174" s="44"/>
      <c r="Y174" s="44"/>
      <c r="Z174" s="44"/>
      <c r="AA174" s="44"/>
      <c r="AB174" s="44"/>
      <c r="AC174" s="44"/>
      <c r="AD174" s="44"/>
      <c r="AE174" s="44"/>
      <c r="AF174" s="44"/>
      <c r="AG174" s="44"/>
      <c r="AH174" s="44"/>
      <c r="AI174" s="44"/>
      <c r="AJ174" s="44"/>
      <c r="AK174" s="44"/>
      <c r="AL174" s="44"/>
      <c r="AM174" s="44"/>
      <c r="AN174" s="44"/>
      <c r="AO174" s="44"/>
      <c r="AP174" s="44"/>
      <c r="AQ174" s="44"/>
      <c r="AR174" s="44"/>
      <c r="AS174" s="44"/>
      <c r="AT174" s="44"/>
      <c r="AU174" s="44"/>
      <c r="AV174" s="44"/>
      <c r="AW174" s="44"/>
      <c r="AX174" s="44"/>
      <c r="AY174" s="44"/>
      <c r="AZ174" s="44"/>
      <c r="BA174" s="44"/>
      <c r="BB174" s="44"/>
      <c r="BC174" s="44"/>
      <c r="BD174" s="44"/>
      <c r="BE174" s="44"/>
      <c r="BF174" s="44"/>
      <c r="BG174" s="44"/>
      <c r="BH174" s="44"/>
      <c r="BI174" s="44"/>
      <c r="BJ174" s="44"/>
      <c r="BK174" s="44"/>
      <c r="BL174" s="44"/>
      <c r="BM174" s="44"/>
      <c r="BN174" s="44"/>
      <c r="BO174" s="44"/>
      <c r="BP174" s="44"/>
      <c r="BQ174" s="44"/>
      <c r="BR174" s="44"/>
      <c r="BS174" s="44"/>
      <c r="BT174" s="44"/>
    </row>
    <row r="175" spans="5:72" customFormat="1" x14ac:dyDescent="0.25">
      <c r="E175" s="43" t="str">
        <f t="shared" si="2"/>
        <v>update IFINAMS.dbo.ASSET_VEHICLE set BUILT_YEAR = '2023', MOD_BY = 'Aryo Budi', MOD_DATE = getdate(), MOD_IP_ADDRESS = 'M-461771' where PLAT_NO like '%B9748PCY%';</v>
      </c>
      <c r="F175" s="44"/>
      <c r="G175" s="44"/>
      <c r="H175" s="44"/>
      <c r="I175" s="44"/>
      <c r="J175" s="44"/>
      <c r="K175" s="44"/>
      <c r="L175" s="44"/>
      <c r="M175" s="44"/>
      <c r="N175" s="44"/>
      <c r="O175" s="44"/>
      <c r="P175" s="44"/>
      <c r="Q175" s="44"/>
      <c r="R175" s="44"/>
      <c r="S175" s="44"/>
      <c r="T175" s="44"/>
      <c r="U175" s="44"/>
      <c r="V175" s="44"/>
      <c r="W175" s="44"/>
      <c r="X175" s="44"/>
      <c r="Y175" s="44"/>
      <c r="Z175" s="44"/>
      <c r="AA175" s="44"/>
      <c r="AB175" s="44"/>
      <c r="AC175" s="44"/>
      <c r="AD175" s="44"/>
      <c r="AE175" s="44"/>
      <c r="AF175" s="44"/>
      <c r="AG175" s="44"/>
      <c r="AH175" s="44"/>
      <c r="AI175" s="44"/>
      <c r="AJ175" s="44"/>
      <c r="AK175" s="44"/>
      <c r="AL175" s="44"/>
      <c r="AM175" s="44"/>
      <c r="AN175" s="44"/>
      <c r="AO175" s="44"/>
      <c r="AP175" s="44"/>
      <c r="AQ175" s="44"/>
      <c r="AR175" s="44"/>
      <c r="AS175" s="44"/>
      <c r="AT175" s="44"/>
      <c r="AU175" s="44"/>
      <c r="AV175" s="44"/>
      <c r="AW175" s="44"/>
      <c r="AX175" s="44"/>
      <c r="AY175" s="44"/>
      <c r="AZ175" s="44"/>
      <c r="BA175" s="44"/>
      <c r="BB175" s="44"/>
      <c r="BC175" s="44"/>
      <c r="BD175" s="44"/>
      <c r="BE175" s="44"/>
      <c r="BF175" s="44"/>
      <c r="BG175" s="44"/>
      <c r="BH175" s="44"/>
      <c r="BI175" s="44"/>
      <c r="BJ175" s="44"/>
      <c r="BK175" s="44"/>
      <c r="BL175" s="44"/>
      <c r="BM175" s="44"/>
      <c r="BN175" s="44"/>
      <c r="BO175" s="44"/>
      <c r="BP175" s="44"/>
      <c r="BQ175" s="44"/>
      <c r="BR175" s="44"/>
      <c r="BS175" s="44"/>
      <c r="BT175" s="44"/>
    </row>
    <row r="176" spans="5:72" customFormat="1" x14ac:dyDescent="0.25">
      <c r="E176" s="43" t="str">
        <f t="shared" si="2"/>
        <v>update IFINAMS.dbo.ASSET_VEHICLE set BUILT_YEAR = '2024', MOD_BY = 'Aryo Budi', MOD_DATE = getdate(), MOD_IP_ADDRESS = 'M-461771' where PLAT_NO like '%B2139PID%';</v>
      </c>
      <c r="F176" s="44"/>
      <c r="G176" s="44"/>
      <c r="H176" s="44"/>
      <c r="I176" s="44"/>
      <c r="J176" s="44"/>
      <c r="K176" s="44"/>
      <c r="L176" s="44"/>
      <c r="M176" s="44"/>
      <c r="N176" s="44"/>
      <c r="O176" s="44"/>
      <c r="P176" s="44"/>
      <c r="Q176" s="44"/>
      <c r="R176" s="44"/>
      <c r="S176" s="44"/>
      <c r="T176" s="44"/>
      <c r="U176" s="44"/>
      <c r="V176" s="44"/>
      <c r="W176" s="44"/>
      <c r="X176" s="44"/>
      <c r="Y176" s="44"/>
      <c r="Z176" s="44"/>
      <c r="AA176" s="44"/>
      <c r="AB176" s="44"/>
      <c r="AC176" s="44"/>
      <c r="AD176" s="44"/>
      <c r="AE176" s="44"/>
      <c r="AF176" s="44"/>
      <c r="AG176" s="44"/>
      <c r="AH176" s="44"/>
      <c r="AI176" s="44"/>
      <c r="AJ176" s="44"/>
      <c r="AK176" s="44"/>
      <c r="AL176" s="44"/>
      <c r="AM176" s="44"/>
      <c r="AN176" s="44"/>
      <c r="AO176" s="44"/>
      <c r="AP176" s="44"/>
      <c r="AQ176" s="44"/>
      <c r="AR176" s="44"/>
      <c r="AS176" s="44"/>
      <c r="AT176" s="44"/>
      <c r="AU176" s="44"/>
      <c r="AV176" s="44"/>
      <c r="AW176" s="44"/>
      <c r="AX176" s="44"/>
      <c r="AY176" s="44"/>
      <c r="AZ176" s="44"/>
      <c r="BA176" s="44"/>
      <c r="BB176" s="44"/>
      <c r="BC176" s="44"/>
      <c r="BD176" s="44"/>
      <c r="BE176" s="44"/>
      <c r="BF176" s="44"/>
      <c r="BG176" s="44"/>
      <c r="BH176" s="44"/>
      <c r="BI176" s="44"/>
      <c r="BJ176" s="44"/>
      <c r="BK176" s="44"/>
      <c r="BL176" s="44"/>
      <c r="BM176" s="44"/>
      <c r="BN176" s="44"/>
      <c r="BO176" s="44"/>
      <c r="BP176" s="44"/>
      <c r="BQ176" s="44"/>
      <c r="BR176" s="44"/>
      <c r="BS176" s="44"/>
      <c r="BT176" s="44"/>
    </row>
    <row r="177" spans="5:109" customFormat="1" x14ac:dyDescent="0.25">
      <c r="E177" s="43" t="str">
        <f t="shared" si="2"/>
        <v>update IFINAMS.dbo.ASSET_VEHICLE set BUILT_YEAR = '2024', MOD_BY = 'Aryo Budi', MOD_DATE = getdate(), MOD_IP_ADDRESS = 'M-461771' where PLAT_NO like '%B9151FXZ%';</v>
      </c>
      <c r="F177" s="44"/>
      <c r="G177" s="44"/>
      <c r="H177" s="44"/>
      <c r="I177" s="44"/>
      <c r="J177" s="44"/>
      <c r="K177" s="44"/>
      <c r="L177" s="44"/>
      <c r="M177" s="44"/>
      <c r="N177" s="44"/>
      <c r="O177" s="44"/>
      <c r="P177" s="44"/>
      <c r="Q177" s="44"/>
      <c r="R177" s="44"/>
      <c r="S177" s="44"/>
      <c r="T177" s="44"/>
      <c r="U177" s="44"/>
      <c r="V177" s="44"/>
      <c r="W177" s="44"/>
      <c r="X177" s="44"/>
      <c r="Y177" s="44"/>
      <c r="Z177" s="44"/>
      <c r="AA177" s="44"/>
      <c r="AB177" s="44"/>
      <c r="AC177" s="44"/>
      <c r="AD177" s="44"/>
      <c r="AE177" s="44"/>
      <c r="AF177" s="44"/>
      <c r="AG177" s="44"/>
      <c r="AH177" s="44"/>
      <c r="AI177" s="44"/>
      <c r="AJ177" s="44"/>
      <c r="AK177" s="44"/>
      <c r="AL177" s="44"/>
      <c r="AM177" s="44"/>
      <c r="AN177" s="44"/>
      <c r="AO177" s="44"/>
      <c r="AP177" s="44"/>
      <c r="AQ177" s="44"/>
      <c r="AR177" s="44"/>
      <c r="AS177" s="44"/>
      <c r="AT177" s="44"/>
      <c r="AU177" s="44"/>
      <c r="AV177" s="44"/>
      <c r="AW177" s="44"/>
      <c r="AX177" s="44"/>
      <c r="AY177" s="44"/>
      <c r="AZ177" s="44"/>
      <c r="BA177" s="44"/>
      <c r="BB177" s="44"/>
      <c r="BC177" s="44"/>
      <c r="BD177" s="44"/>
      <c r="BE177" s="44"/>
      <c r="BF177" s="44"/>
      <c r="BG177" s="44"/>
      <c r="BH177" s="44"/>
      <c r="BI177" s="44"/>
      <c r="BJ177" s="44"/>
      <c r="BK177" s="44"/>
      <c r="BL177" s="44"/>
      <c r="BM177" s="44"/>
      <c r="BN177" s="44"/>
      <c r="BO177" s="44"/>
      <c r="BP177" s="44"/>
      <c r="BQ177" s="44"/>
      <c r="BR177" s="44"/>
      <c r="BS177" s="44"/>
      <c r="BT177" s="44"/>
    </row>
    <row r="178" spans="5:109" customFormat="1" x14ac:dyDescent="0.25">
      <c r="E178" s="43" t="str">
        <f t="shared" si="2"/>
        <v>update IFINAMS.dbo.ASSET_VEHICLE set BUILT_YEAR = '2024', MOD_BY = 'Aryo Budi', MOD_DATE = getdate(), MOD_IP_ADDRESS = 'M-461771' where PLAT_NO like '%B1282AZQ%';</v>
      </c>
      <c r="F178" s="44"/>
      <c r="G178" s="44"/>
      <c r="H178" s="44"/>
      <c r="I178" s="44"/>
      <c r="J178" s="44"/>
      <c r="K178" s="44"/>
      <c r="L178" s="44"/>
      <c r="M178" s="44"/>
      <c r="N178" s="44"/>
      <c r="O178" s="44"/>
      <c r="P178" s="44"/>
      <c r="Q178" s="44"/>
      <c r="R178" s="44"/>
      <c r="S178" s="44"/>
      <c r="T178" s="44"/>
      <c r="U178" s="44"/>
      <c r="V178" s="44"/>
      <c r="W178" s="44"/>
      <c r="X178" s="44"/>
      <c r="Y178" s="44"/>
      <c r="Z178" s="44"/>
      <c r="AA178" s="44"/>
      <c r="AB178" s="44"/>
      <c r="AC178" s="44"/>
      <c r="AD178" s="44"/>
      <c r="AE178" s="44"/>
      <c r="AF178" s="44"/>
      <c r="AG178" s="44"/>
      <c r="AH178" s="44"/>
      <c r="AI178" s="44"/>
      <c r="AJ178" s="44"/>
      <c r="AK178" s="44"/>
      <c r="AL178" s="44"/>
      <c r="AM178" s="44"/>
      <c r="AN178" s="44"/>
      <c r="AO178" s="44"/>
      <c r="AP178" s="44"/>
      <c r="AQ178" s="44"/>
      <c r="AR178" s="44"/>
      <c r="AS178" s="44"/>
      <c r="AT178" s="44"/>
      <c r="AU178" s="44"/>
      <c r="AV178" s="44"/>
      <c r="AW178" s="44"/>
      <c r="AX178" s="44"/>
      <c r="AY178" s="44"/>
      <c r="AZ178" s="44"/>
      <c r="BA178" s="44"/>
      <c r="BB178" s="44"/>
      <c r="BC178" s="44"/>
      <c r="BD178" s="44"/>
      <c r="BE178" s="44"/>
      <c r="BF178" s="44"/>
      <c r="BG178" s="44"/>
      <c r="BH178" s="44"/>
      <c r="BI178" s="44"/>
      <c r="BJ178" s="44"/>
      <c r="BK178" s="44"/>
      <c r="BL178" s="44"/>
      <c r="BM178" s="44"/>
      <c r="BN178" s="44"/>
      <c r="BO178" s="44"/>
      <c r="BP178" s="44"/>
      <c r="BQ178" s="44"/>
      <c r="BR178" s="44"/>
      <c r="BS178" s="44"/>
      <c r="BT178" s="44"/>
    </row>
    <row r="179" spans="5:109" customFormat="1" x14ac:dyDescent="0.25">
      <c r="E179" s="43" t="str">
        <f t="shared" si="2"/>
        <v>update IFINAMS.dbo.ASSET_VEHICLE set BUILT_YEAR = '2024', MOD_BY = 'Aryo Budi', MOD_DATE = getdate(), MOD_IP_ADDRESS = 'M-461771' where PLAT_NO like '%B9765PCY%';</v>
      </c>
      <c r="F179" s="44"/>
      <c r="G179" s="44"/>
      <c r="H179" s="44"/>
      <c r="I179" s="44"/>
      <c r="J179" s="44"/>
      <c r="K179" s="44"/>
      <c r="L179" s="44"/>
      <c r="M179" s="44"/>
      <c r="N179" s="44"/>
      <c r="O179" s="44"/>
      <c r="P179" s="44"/>
      <c r="Q179" s="44"/>
      <c r="R179" s="44"/>
      <c r="S179" s="44"/>
      <c r="T179" s="44"/>
      <c r="U179" s="44"/>
      <c r="V179" s="44"/>
      <c r="W179" s="44"/>
      <c r="X179" s="44"/>
      <c r="Y179" s="44"/>
      <c r="Z179" s="44"/>
      <c r="AA179" s="44"/>
      <c r="AB179" s="44"/>
      <c r="AC179" s="44"/>
      <c r="AD179" s="44"/>
      <c r="AE179" s="44"/>
      <c r="AF179" s="44"/>
      <c r="AG179" s="44"/>
      <c r="AH179" s="44"/>
      <c r="AI179" s="44"/>
      <c r="AJ179" s="44"/>
      <c r="AK179" s="44"/>
      <c r="AL179" s="44"/>
      <c r="AM179" s="44"/>
      <c r="AN179" s="44"/>
      <c r="AO179" s="44"/>
      <c r="AP179" s="44"/>
      <c r="AQ179" s="44"/>
      <c r="AR179" s="44"/>
      <c r="AS179" s="44"/>
      <c r="AT179" s="44"/>
      <c r="AU179" s="44"/>
      <c r="AV179" s="44"/>
      <c r="AW179" s="44"/>
      <c r="AX179" s="44"/>
      <c r="AY179" s="44"/>
      <c r="AZ179" s="44"/>
      <c r="BA179" s="44"/>
      <c r="BB179" s="44"/>
      <c r="BC179" s="44"/>
      <c r="BD179" s="44"/>
      <c r="BE179" s="44"/>
      <c r="BF179" s="44"/>
      <c r="BG179" s="44"/>
      <c r="BH179" s="44"/>
      <c r="BI179" s="44"/>
      <c r="BJ179" s="44"/>
      <c r="BK179" s="44"/>
      <c r="BL179" s="44"/>
      <c r="BM179" s="44"/>
      <c r="BN179" s="44"/>
      <c r="BO179" s="44"/>
      <c r="BP179" s="44"/>
      <c r="BQ179" s="44"/>
      <c r="BR179" s="44"/>
      <c r="BS179" s="44"/>
      <c r="BT179" s="44"/>
    </row>
    <row r="180" spans="5:109" customFormat="1" x14ac:dyDescent="0.25">
      <c r="E180" s="21"/>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c r="BM180" s="22"/>
      <c r="BN180" s="22"/>
      <c r="BO180" s="22"/>
      <c r="BP180" s="22"/>
      <c r="BQ180" s="22"/>
      <c r="BR180" s="22"/>
      <c r="BS180" s="22"/>
      <c r="BT180" s="22"/>
    </row>
    <row r="181" spans="5:109" customFormat="1" x14ac:dyDescent="0.25">
      <c r="E181" s="21" t="s">
        <v>16</v>
      </c>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c r="BM181" s="22"/>
      <c r="BN181" s="22"/>
      <c r="BO181" s="22"/>
      <c r="BP181" s="22"/>
      <c r="BQ181" s="22"/>
      <c r="BR181" s="22"/>
      <c r="BS181" s="22"/>
      <c r="BT181" s="22"/>
    </row>
    <row r="182" spans="5:109" customFormat="1" x14ac:dyDescent="0.25">
      <c r="E182" s="28" t="s">
        <v>10</v>
      </c>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c r="BM182" s="22"/>
      <c r="BN182" s="22"/>
      <c r="BO182" s="22"/>
      <c r="BP182" s="22"/>
      <c r="BQ182" s="22"/>
      <c r="BR182" s="22"/>
      <c r="BS182" s="22"/>
      <c r="BT182" s="22"/>
    </row>
    <row r="183" spans="5:109" customFormat="1" x14ac:dyDescent="0.25"/>
    <row r="184" spans="5:109" customFormat="1" x14ac:dyDescent="0.25">
      <c r="E184" s="2" t="s">
        <v>3</v>
      </c>
    </row>
    <row r="185" spans="5:109" customFormat="1" x14ac:dyDescent="0.25"/>
    <row r="186" spans="5:109" customFormat="1" x14ac:dyDescent="0.25">
      <c r="BR186" s="2" t="s">
        <v>26</v>
      </c>
      <c r="BV186" s="2" t="s">
        <v>768</v>
      </c>
      <c r="BZ186" s="2" t="s">
        <v>769</v>
      </c>
      <c r="CG186" s="2" t="s">
        <v>26</v>
      </c>
      <c r="CO186" s="2" t="s">
        <v>768</v>
      </c>
      <c r="CS186" s="2" t="s">
        <v>174</v>
      </c>
      <c r="CX186" s="2" t="s">
        <v>175</v>
      </c>
      <c r="DE186" s="2" t="s">
        <v>176</v>
      </c>
    </row>
    <row r="187" spans="5:109" customFormat="1" x14ac:dyDescent="0.25">
      <c r="BR187" t="s">
        <v>1214</v>
      </c>
      <c r="BV187" t="s">
        <v>397</v>
      </c>
      <c r="BZ187" t="s">
        <v>1219</v>
      </c>
      <c r="CG187" t="s">
        <v>1220</v>
      </c>
      <c r="CO187" t="s">
        <v>158</v>
      </c>
      <c r="CS187" t="s">
        <v>264</v>
      </c>
      <c r="CX187" s="32" t="s">
        <v>1249</v>
      </c>
      <c r="DE187" t="s">
        <v>265</v>
      </c>
    </row>
    <row r="188" spans="5:109" customFormat="1" x14ac:dyDescent="0.25">
      <c r="BR188" t="s">
        <v>1204</v>
      </c>
      <c r="BV188" t="s">
        <v>397</v>
      </c>
      <c r="BZ188" t="s">
        <v>1221</v>
      </c>
      <c r="CG188" t="s">
        <v>1204</v>
      </c>
      <c r="CO188" t="s">
        <v>158</v>
      </c>
      <c r="CS188" t="s">
        <v>264</v>
      </c>
      <c r="CX188" s="32" t="s">
        <v>1250</v>
      </c>
      <c r="DE188" t="s">
        <v>265</v>
      </c>
    </row>
    <row r="189" spans="5:109" customFormat="1" x14ac:dyDescent="0.25">
      <c r="BR189" t="s">
        <v>1204</v>
      </c>
      <c r="BV189" t="s">
        <v>397</v>
      </c>
      <c r="BZ189" t="s">
        <v>1222</v>
      </c>
      <c r="CG189" t="s">
        <v>1204</v>
      </c>
      <c r="CO189" t="s">
        <v>158</v>
      </c>
      <c r="CS189" t="s">
        <v>264</v>
      </c>
      <c r="CX189" s="32" t="s">
        <v>1251</v>
      </c>
      <c r="DE189" t="s">
        <v>265</v>
      </c>
    </row>
    <row r="190" spans="5:109" customFormat="1" x14ac:dyDescent="0.25">
      <c r="BR190" t="s">
        <v>1212</v>
      </c>
      <c r="BV190" t="s">
        <v>397</v>
      </c>
      <c r="BZ190" t="s">
        <v>1223</v>
      </c>
      <c r="CG190" t="s">
        <v>1212</v>
      </c>
      <c r="CO190" t="s">
        <v>158</v>
      </c>
      <c r="CS190" t="s">
        <v>264</v>
      </c>
      <c r="CX190" s="32" t="s">
        <v>1252</v>
      </c>
      <c r="DE190" t="s">
        <v>265</v>
      </c>
    </row>
    <row r="191" spans="5:109" customFormat="1" x14ac:dyDescent="0.25">
      <c r="BR191" t="s">
        <v>1209</v>
      </c>
      <c r="BV191" t="s">
        <v>397</v>
      </c>
      <c r="BZ191" t="s">
        <v>1224</v>
      </c>
      <c r="CG191" t="s">
        <v>1209</v>
      </c>
      <c r="CO191" t="s">
        <v>158</v>
      </c>
      <c r="CS191" t="s">
        <v>264</v>
      </c>
      <c r="CX191" s="32" t="s">
        <v>1253</v>
      </c>
      <c r="DE191" t="s">
        <v>265</v>
      </c>
    </row>
    <row r="192" spans="5:109" customFormat="1" x14ac:dyDescent="0.25">
      <c r="BR192" t="s">
        <v>259</v>
      </c>
      <c r="BV192" t="s">
        <v>397</v>
      </c>
      <c r="BZ192" t="s">
        <v>1225</v>
      </c>
      <c r="CG192" t="s">
        <v>259</v>
      </c>
      <c r="CO192" t="s">
        <v>158</v>
      </c>
      <c r="CS192" t="s">
        <v>264</v>
      </c>
      <c r="CX192" s="32" t="s">
        <v>1254</v>
      </c>
      <c r="DE192" t="s">
        <v>265</v>
      </c>
    </row>
    <row r="193" spans="70:109" customFormat="1" x14ac:dyDescent="0.25">
      <c r="BR193" t="s">
        <v>1193</v>
      </c>
      <c r="BV193" t="s">
        <v>818</v>
      </c>
      <c r="BZ193" t="s">
        <v>1226</v>
      </c>
      <c r="CG193" t="s">
        <v>1193</v>
      </c>
      <c r="CO193" t="s">
        <v>158</v>
      </c>
      <c r="CS193" t="s">
        <v>264</v>
      </c>
      <c r="CX193" s="32" t="s">
        <v>1255</v>
      </c>
      <c r="DE193" t="s">
        <v>265</v>
      </c>
    </row>
    <row r="194" spans="70:109" customFormat="1" x14ac:dyDescent="0.25">
      <c r="BR194" t="s">
        <v>1195</v>
      </c>
      <c r="BV194" t="s">
        <v>397</v>
      </c>
      <c r="BZ194" t="s">
        <v>1227</v>
      </c>
      <c r="CG194" t="s">
        <v>1195</v>
      </c>
      <c r="CO194" t="s">
        <v>158</v>
      </c>
      <c r="CS194" t="s">
        <v>264</v>
      </c>
      <c r="CX194" s="32" t="s">
        <v>1256</v>
      </c>
      <c r="DE194" t="s">
        <v>265</v>
      </c>
    </row>
    <row r="195" spans="70:109" customFormat="1" x14ac:dyDescent="0.25">
      <c r="BR195" t="s">
        <v>1200</v>
      </c>
      <c r="BV195" t="s">
        <v>397</v>
      </c>
      <c r="BZ195" t="s">
        <v>1228</v>
      </c>
      <c r="CG195" t="s">
        <v>1200</v>
      </c>
      <c r="CO195" t="s">
        <v>158</v>
      </c>
      <c r="CS195" t="s">
        <v>264</v>
      </c>
      <c r="CX195" s="32" t="s">
        <v>1257</v>
      </c>
      <c r="DE195" t="s">
        <v>265</v>
      </c>
    </row>
    <row r="196" spans="70:109" customFormat="1" x14ac:dyDescent="0.25">
      <c r="BR196" t="s">
        <v>1194</v>
      </c>
      <c r="BV196" t="s">
        <v>818</v>
      </c>
      <c r="BZ196" t="s">
        <v>1229</v>
      </c>
      <c r="CG196" t="s">
        <v>1194</v>
      </c>
      <c r="CO196" t="s">
        <v>158</v>
      </c>
      <c r="CS196" t="s">
        <v>264</v>
      </c>
      <c r="CX196" s="32" t="s">
        <v>1258</v>
      </c>
      <c r="DE196" t="s">
        <v>265</v>
      </c>
    </row>
    <row r="197" spans="70:109" customFormat="1" x14ac:dyDescent="0.25">
      <c r="BR197" t="s">
        <v>1201</v>
      </c>
      <c r="BV197" t="s">
        <v>818</v>
      </c>
      <c r="BZ197" t="s">
        <v>1230</v>
      </c>
      <c r="CG197" t="s">
        <v>1201</v>
      </c>
      <c r="CO197" t="s">
        <v>158</v>
      </c>
      <c r="CS197" t="s">
        <v>264</v>
      </c>
      <c r="CX197" s="32" t="s">
        <v>1259</v>
      </c>
      <c r="DE197" t="s">
        <v>265</v>
      </c>
    </row>
    <row r="198" spans="70:109" customFormat="1" x14ac:dyDescent="0.25">
      <c r="BR198" t="s">
        <v>1196</v>
      </c>
      <c r="BV198" t="s">
        <v>818</v>
      </c>
      <c r="BZ198" t="s">
        <v>1231</v>
      </c>
      <c r="CG198" t="s">
        <v>1196</v>
      </c>
      <c r="CO198" t="s">
        <v>158</v>
      </c>
      <c r="CS198" t="s">
        <v>264</v>
      </c>
      <c r="CX198" s="32" t="s">
        <v>1260</v>
      </c>
      <c r="DE198" t="s">
        <v>265</v>
      </c>
    </row>
    <row r="199" spans="70:109" customFormat="1" x14ac:dyDescent="0.25">
      <c r="BR199" t="s">
        <v>1197</v>
      </c>
      <c r="BV199" t="s">
        <v>818</v>
      </c>
      <c r="BZ199" t="s">
        <v>1232</v>
      </c>
      <c r="CG199" t="s">
        <v>1197</v>
      </c>
      <c r="CO199" t="s">
        <v>158</v>
      </c>
      <c r="CS199" t="s">
        <v>264</v>
      </c>
      <c r="CX199" s="32" t="s">
        <v>1260</v>
      </c>
      <c r="DE199" t="s">
        <v>265</v>
      </c>
    </row>
    <row r="200" spans="70:109" customFormat="1" x14ac:dyDescent="0.25">
      <c r="BR200" t="s">
        <v>1198</v>
      </c>
      <c r="BV200" t="s">
        <v>818</v>
      </c>
      <c r="BZ200" t="s">
        <v>1233</v>
      </c>
      <c r="CG200" t="s">
        <v>1198</v>
      </c>
      <c r="CO200" t="s">
        <v>158</v>
      </c>
      <c r="CS200" t="s">
        <v>264</v>
      </c>
      <c r="CX200" s="32" t="s">
        <v>1260</v>
      </c>
      <c r="DE200" t="s">
        <v>265</v>
      </c>
    </row>
    <row r="201" spans="70:109" customFormat="1" x14ac:dyDescent="0.25">
      <c r="BR201" t="s">
        <v>1199</v>
      </c>
      <c r="BV201" t="s">
        <v>818</v>
      </c>
      <c r="BZ201" t="s">
        <v>1234</v>
      </c>
      <c r="CG201" t="s">
        <v>1199</v>
      </c>
      <c r="CO201" t="s">
        <v>158</v>
      </c>
      <c r="CS201" t="s">
        <v>264</v>
      </c>
      <c r="CX201" s="32" t="s">
        <v>1260</v>
      </c>
      <c r="DE201" t="s">
        <v>265</v>
      </c>
    </row>
    <row r="202" spans="70:109" customFormat="1" x14ac:dyDescent="0.25">
      <c r="BR202" t="s">
        <v>1203</v>
      </c>
      <c r="BV202" t="s">
        <v>397</v>
      </c>
      <c r="BZ202" t="s">
        <v>1235</v>
      </c>
      <c r="CG202" t="s">
        <v>1203</v>
      </c>
      <c r="CS202" t="s">
        <v>275</v>
      </c>
      <c r="CX202" s="32" t="s">
        <v>1261</v>
      </c>
      <c r="DE202" t="s">
        <v>269</v>
      </c>
    </row>
    <row r="203" spans="70:109" customFormat="1" x14ac:dyDescent="0.25">
      <c r="BR203" t="s">
        <v>1213</v>
      </c>
      <c r="BV203" t="s">
        <v>397</v>
      </c>
      <c r="BZ203" t="s">
        <v>1236</v>
      </c>
      <c r="CG203" t="s">
        <v>1213</v>
      </c>
      <c r="CO203" t="s">
        <v>158</v>
      </c>
      <c r="CS203" t="s">
        <v>264</v>
      </c>
      <c r="CX203" s="32" t="s">
        <v>1262</v>
      </c>
      <c r="DE203" t="s">
        <v>265</v>
      </c>
    </row>
    <row r="204" spans="70:109" customFormat="1" x14ac:dyDescent="0.25">
      <c r="BR204" t="s">
        <v>1205</v>
      </c>
      <c r="BV204" t="s">
        <v>397</v>
      </c>
      <c r="BZ204" t="s">
        <v>1237</v>
      </c>
      <c r="CG204" t="s">
        <v>1205</v>
      </c>
      <c r="CO204" t="s">
        <v>158</v>
      </c>
      <c r="CS204" t="s">
        <v>264</v>
      </c>
      <c r="CX204" s="32" t="s">
        <v>1263</v>
      </c>
      <c r="DE204" t="s">
        <v>265</v>
      </c>
    </row>
    <row r="205" spans="70:109" customFormat="1" x14ac:dyDescent="0.25">
      <c r="BR205" t="s">
        <v>1206</v>
      </c>
      <c r="BV205" t="s">
        <v>397</v>
      </c>
      <c r="BZ205" t="s">
        <v>1238</v>
      </c>
      <c r="CG205" t="s">
        <v>1239</v>
      </c>
      <c r="CO205" t="s">
        <v>158</v>
      </c>
      <c r="CS205" t="s">
        <v>1240</v>
      </c>
      <c r="CX205" s="32" t="s">
        <v>1264</v>
      </c>
      <c r="DE205" t="s">
        <v>1241</v>
      </c>
    </row>
    <row r="206" spans="70:109" customFormat="1" x14ac:dyDescent="0.25">
      <c r="BR206" t="s">
        <v>1206</v>
      </c>
      <c r="BV206" t="s">
        <v>397</v>
      </c>
      <c r="BZ206" t="s">
        <v>1242</v>
      </c>
      <c r="CG206" t="s">
        <v>1206</v>
      </c>
      <c r="CO206" t="s">
        <v>158</v>
      </c>
      <c r="CS206" t="s">
        <v>264</v>
      </c>
      <c r="CX206" s="32" t="s">
        <v>1265</v>
      </c>
      <c r="DE206" t="s">
        <v>265</v>
      </c>
    </row>
    <row r="207" spans="70:109" customFormat="1" x14ac:dyDescent="0.25">
      <c r="BR207" t="s">
        <v>1208</v>
      </c>
      <c r="BV207" t="s">
        <v>818</v>
      </c>
      <c r="BZ207" t="s">
        <v>1243</v>
      </c>
      <c r="CG207" t="s">
        <v>1208</v>
      </c>
      <c r="CO207" t="s">
        <v>158</v>
      </c>
      <c r="CS207" t="s">
        <v>264</v>
      </c>
      <c r="CX207" s="32" t="s">
        <v>1266</v>
      </c>
      <c r="DE207" t="s">
        <v>265</v>
      </c>
    </row>
    <row r="208" spans="70:109" customFormat="1" x14ac:dyDescent="0.25">
      <c r="BR208" t="s">
        <v>1207</v>
      </c>
      <c r="BV208" t="s">
        <v>818</v>
      </c>
      <c r="BZ208" t="s">
        <v>1244</v>
      </c>
      <c r="CG208" t="s">
        <v>1207</v>
      </c>
      <c r="CO208" t="s">
        <v>158</v>
      </c>
      <c r="CS208" t="s">
        <v>264</v>
      </c>
      <c r="CX208" s="32" t="s">
        <v>1266</v>
      </c>
      <c r="DE208" t="s">
        <v>265</v>
      </c>
    </row>
    <row r="209" spans="70:109" customFormat="1" x14ac:dyDescent="0.25">
      <c r="BR209" t="s">
        <v>1211</v>
      </c>
      <c r="BV209" t="s">
        <v>818</v>
      </c>
      <c r="BZ209" t="s">
        <v>1245</v>
      </c>
      <c r="CG209" t="s">
        <v>1211</v>
      </c>
      <c r="CO209" t="s">
        <v>158</v>
      </c>
      <c r="CS209" t="s">
        <v>264</v>
      </c>
      <c r="CX209" s="32" t="s">
        <v>1267</v>
      </c>
      <c r="DE209" t="s">
        <v>265</v>
      </c>
    </row>
    <row r="210" spans="70:109" customFormat="1" x14ac:dyDescent="0.25">
      <c r="BR210" t="s">
        <v>1210</v>
      </c>
      <c r="BV210" t="s">
        <v>397</v>
      </c>
      <c r="BZ210" t="s">
        <v>1246</v>
      </c>
      <c r="CG210" t="s">
        <v>1210</v>
      </c>
      <c r="CO210" t="s">
        <v>158</v>
      </c>
      <c r="CS210" t="s">
        <v>264</v>
      </c>
      <c r="CX210" s="32" t="s">
        <v>1267</v>
      </c>
      <c r="DE210" t="s">
        <v>265</v>
      </c>
    </row>
    <row r="211" spans="70:109" customFormat="1" x14ac:dyDescent="0.25">
      <c r="BR211" t="s">
        <v>1215</v>
      </c>
      <c r="BV211" t="s">
        <v>397</v>
      </c>
      <c r="BZ211" t="s">
        <v>1247</v>
      </c>
      <c r="CG211" t="s">
        <v>1215</v>
      </c>
      <c r="CO211" t="s">
        <v>158</v>
      </c>
      <c r="CS211" t="s">
        <v>264</v>
      </c>
      <c r="CX211" s="32" t="s">
        <v>1267</v>
      </c>
      <c r="DE211" t="s">
        <v>265</v>
      </c>
    </row>
    <row r="212" spans="70:109" customFormat="1" x14ac:dyDescent="0.25">
      <c r="BR212" t="s">
        <v>1202</v>
      </c>
      <c r="BV212" t="s">
        <v>397</v>
      </c>
      <c r="BZ212" t="s">
        <v>1248</v>
      </c>
      <c r="CG212" t="s">
        <v>1202</v>
      </c>
      <c r="CO212" t="s">
        <v>158</v>
      </c>
      <c r="CS212" t="s">
        <v>264</v>
      </c>
      <c r="CX212" s="32" t="s">
        <v>1268</v>
      </c>
      <c r="DE212" t="s">
        <v>265</v>
      </c>
    </row>
    <row r="213" spans="70:109" customFormat="1" x14ac:dyDescent="0.25"/>
    <row r="214" spans="70:109" customFormat="1" x14ac:dyDescent="0.25"/>
    <row r="215" spans="70:109" customFormat="1" x14ac:dyDescent="0.25"/>
    <row r="216" spans="70:109" customFormat="1" x14ac:dyDescent="0.25"/>
    <row r="217" spans="70:109" customFormat="1" x14ac:dyDescent="0.25"/>
    <row r="218" spans="70:109" customFormat="1" x14ac:dyDescent="0.25"/>
    <row r="219" spans="70:109" customFormat="1" x14ac:dyDescent="0.25"/>
    <row r="220" spans="70:109" customFormat="1" x14ac:dyDescent="0.25"/>
    <row r="221" spans="70:109" customFormat="1" x14ac:dyDescent="0.25"/>
    <row r="222" spans="70:109" customFormat="1" x14ac:dyDescent="0.25"/>
    <row r="223" spans="70:109" customFormat="1" x14ac:dyDescent="0.25"/>
    <row r="224" spans="70:109" customFormat="1" x14ac:dyDescent="0.25"/>
    <row r="225" spans="5:109" customFormat="1" x14ac:dyDescent="0.25"/>
    <row r="226" spans="5:109" customFormat="1" x14ac:dyDescent="0.25"/>
    <row r="227" spans="5:109" customFormat="1" x14ac:dyDescent="0.25"/>
    <row r="228" spans="5:109" customFormat="1" x14ac:dyDescent="0.25">
      <c r="E228" s="2" t="s">
        <v>4</v>
      </c>
    </row>
    <row r="229" spans="5:109" customFormat="1" x14ac:dyDescent="0.25"/>
    <row r="230" spans="5:109" customFormat="1" x14ac:dyDescent="0.25">
      <c r="BR230" s="2" t="s">
        <v>26</v>
      </c>
      <c r="BV230" s="2" t="s">
        <v>768</v>
      </c>
      <c r="BZ230" s="2" t="s">
        <v>769</v>
      </c>
      <c r="CG230" s="2" t="s">
        <v>26</v>
      </c>
      <c r="CO230" s="2" t="s">
        <v>768</v>
      </c>
      <c r="CS230" s="2" t="s">
        <v>174</v>
      </c>
      <c r="CX230" s="2" t="s">
        <v>175</v>
      </c>
      <c r="DE230" s="2" t="s">
        <v>176</v>
      </c>
    </row>
    <row r="231" spans="5:109" customFormat="1" x14ac:dyDescent="0.25">
      <c r="BR231" t="s">
        <v>1214</v>
      </c>
      <c r="BV231" t="s">
        <v>397</v>
      </c>
      <c r="BZ231" t="s">
        <v>1219</v>
      </c>
      <c r="CG231" t="s">
        <v>1220</v>
      </c>
      <c r="CO231" t="s">
        <v>397</v>
      </c>
      <c r="CS231" t="s">
        <v>274</v>
      </c>
      <c r="CX231" s="32" t="s">
        <v>1270</v>
      </c>
      <c r="DE231" t="s">
        <v>1269</v>
      </c>
    </row>
    <row r="232" spans="5:109" customFormat="1" x14ac:dyDescent="0.25">
      <c r="BR232" t="s">
        <v>1204</v>
      </c>
      <c r="BV232" t="s">
        <v>397</v>
      </c>
      <c r="BZ232" t="s">
        <v>1221</v>
      </c>
      <c r="CG232" t="s">
        <v>1204</v>
      </c>
      <c r="CO232" t="s">
        <v>397</v>
      </c>
      <c r="CS232" t="s">
        <v>274</v>
      </c>
      <c r="CX232" s="32" t="s">
        <v>1270</v>
      </c>
      <c r="DE232" t="s">
        <v>1269</v>
      </c>
    </row>
    <row r="233" spans="5:109" customFormat="1" x14ac:dyDescent="0.25">
      <c r="BR233" t="s">
        <v>1204</v>
      </c>
      <c r="BV233" t="s">
        <v>397</v>
      </c>
      <c r="BZ233" t="s">
        <v>1222</v>
      </c>
      <c r="CG233" t="s">
        <v>1204</v>
      </c>
      <c r="CO233" t="s">
        <v>397</v>
      </c>
      <c r="CS233" t="s">
        <v>274</v>
      </c>
      <c r="CX233" s="32" t="s">
        <v>1270</v>
      </c>
      <c r="DE233" t="s">
        <v>1269</v>
      </c>
    </row>
    <row r="234" spans="5:109" customFormat="1" x14ac:dyDescent="0.25">
      <c r="BR234" t="s">
        <v>1212</v>
      </c>
      <c r="BV234" t="s">
        <v>397</v>
      </c>
      <c r="BZ234" t="s">
        <v>1223</v>
      </c>
      <c r="CG234" t="s">
        <v>1212</v>
      </c>
      <c r="CO234" t="s">
        <v>397</v>
      </c>
      <c r="CS234" t="s">
        <v>274</v>
      </c>
      <c r="CX234" s="32" t="s">
        <v>1270</v>
      </c>
      <c r="DE234" t="s">
        <v>1269</v>
      </c>
    </row>
    <row r="235" spans="5:109" customFormat="1" x14ac:dyDescent="0.25">
      <c r="BR235" t="s">
        <v>1209</v>
      </c>
      <c r="BV235" t="s">
        <v>397</v>
      </c>
      <c r="BZ235" t="s">
        <v>1224</v>
      </c>
      <c r="CG235" t="s">
        <v>1209</v>
      </c>
      <c r="CO235" t="s">
        <v>397</v>
      </c>
      <c r="CS235" t="s">
        <v>274</v>
      </c>
      <c r="CX235" s="32" t="s">
        <v>1270</v>
      </c>
      <c r="DE235" t="s">
        <v>1269</v>
      </c>
    </row>
    <row r="236" spans="5:109" customFormat="1" x14ac:dyDescent="0.25">
      <c r="BR236" t="s">
        <v>259</v>
      </c>
      <c r="BV236" t="s">
        <v>397</v>
      </c>
      <c r="BZ236" t="s">
        <v>1225</v>
      </c>
      <c r="CG236" t="s">
        <v>259</v>
      </c>
      <c r="CO236" t="s">
        <v>397</v>
      </c>
      <c r="CS236" t="s">
        <v>274</v>
      </c>
      <c r="CX236" s="32" t="s">
        <v>1270</v>
      </c>
      <c r="DE236" t="s">
        <v>1269</v>
      </c>
    </row>
    <row r="237" spans="5:109" customFormat="1" x14ac:dyDescent="0.25">
      <c r="BR237" t="s">
        <v>1193</v>
      </c>
      <c r="BV237" t="s">
        <v>818</v>
      </c>
      <c r="BZ237" t="s">
        <v>1226</v>
      </c>
      <c r="CG237" t="s">
        <v>1193</v>
      </c>
      <c r="CO237" t="s">
        <v>818</v>
      </c>
      <c r="CS237" t="s">
        <v>274</v>
      </c>
      <c r="CX237" s="32" t="s">
        <v>1271</v>
      </c>
      <c r="DE237" t="s">
        <v>1269</v>
      </c>
    </row>
    <row r="238" spans="5:109" customFormat="1" x14ac:dyDescent="0.25">
      <c r="BR238" t="s">
        <v>1195</v>
      </c>
      <c r="BV238" t="s">
        <v>397</v>
      </c>
      <c r="BZ238" t="s">
        <v>1227</v>
      </c>
      <c r="CG238" t="s">
        <v>1195</v>
      </c>
      <c r="CO238" t="s">
        <v>397</v>
      </c>
      <c r="CS238" t="s">
        <v>274</v>
      </c>
      <c r="CX238" s="32" t="s">
        <v>1271</v>
      </c>
      <c r="DE238" t="s">
        <v>1269</v>
      </c>
    </row>
    <row r="239" spans="5:109" customFormat="1" x14ac:dyDescent="0.25">
      <c r="BR239" t="s">
        <v>1200</v>
      </c>
      <c r="BV239" t="s">
        <v>397</v>
      </c>
      <c r="BZ239" t="s">
        <v>1228</v>
      </c>
      <c r="CG239" t="s">
        <v>1200</v>
      </c>
      <c r="CO239" t="s">
        <v>397</v>
      </c>
      <c r="CS239" t="s">
        <v>274</v>
      </c>
      <c r="CX239" s="32" t="s">
        <v>1270</v>
      </c>
      <c r="DE239" t="s">
        <v>1269</v>
      </c>
    </row>
    <row r="240" spans="5:109" customFormat="1" x14ac:dyDescent="0.25">
      <c r="BR240" t="s">
        <v>1194</v>
      </c>
      <c r="BV240" t="s">
        <v>818</v>
      </c>
      <c r="BZ240" t="s">
        <v>1229</v>
      </c>
      <c r="CG240" t="s">
        <v>1194</v>
      </c>
      <c r="CO240" t="s">
        <v>818</v>
      </c>
      <c r="CS240" t="s">
        <v>274</v>
      </c>
      <c r="CX240" s="32" t="s">
        <v>1271</v>
      </c>
      <c r="DE240" t="s">
        <v>1269</v>
      </c>
    </row>
    <row r="241" spans="70:109" customFormat="1" x14ac:dyDescent="0.25">
      <c r="BR241" t="s">
        <v>1201</v>
      </c>
      <c r="BV241" t="s">
        <v>818</v>
      </c>
      <c r="BZ241" t="s">
        <v>1230</v>
      </c>
      <c r="CG241" t="s">
        <v>1201</v>
      </c>
      <c r="CO241" t="s">
        <v>818</v>
      </c>
      <c r="CS241" t="s">
        <v>274</v>
      </c>
      <c r="CX241" s="32" t="s">
        <v>1270</v>
      </c>
      <c r="DE241" t="s">
        <v>1269</v>
      </c>
    </row>
    <row r="242" spans="70:109" customFormat="1" x14ac:dyDescent="0.25">
      <c r="BR242" t="s">
        <v>1196</v>
      </c>
      <c r="BV242" t="s">
        <v>818</v>
      </c>
      <c r="BZ242" t="s">
        <v>1231</v>
      </c>
      <c r="CG242" t="s">
        <v>1196</v>
      </c>
      <c r="CO242" t="s">
        <v>818</v>
      </c>
      <c r="CS242" t="s">
        <v>274</v>
      </c>
      <c r="CX242" s="32" t="s">
        <v>1271</v>
      </c>
      <c r="DE242" t="s">
        <v>1269</v>
      </c>
    </row>
    <row r="243" spans="70:109" customFormat="1" x14ac:dyDescent="0.25">
      <c r="BR243" t="s">
        <v>1197</v>
      </c>
      <c r="BV243" t="s">
        <v>818</v>
      </c>
      <c r="BZ243" t="s">
        <v>1232</v>
      </c>
      <c r="CG243" t="s">
        <v>1197</v>
      </c>
      <c r="CO243" t="s">
        <v>818</v>
      </c>
      <c r="CS243" t="s">
        <v>274</v>
      </c>
      <c r="CX243" s="32" t="s">
        <v>1271</v>
      </c>
      <c r="DE243" t="s">
        <v>1269</v>
      </c>
    </row>
    <row r="244" spans="70:109" customFormat="1" x14ac:dyDescent="0.25">
      <c r="BR244" t="s">
        <v>1198</v>
      </c>
      <c r="BV244" t="s">
        <v>818</v>
      </c>
      <c r="BZ244" t="s">
        <v>1233</v>
      </c>
      <c r="CG244" t="s">
        <v>1198</v>
      </c>
      <c r="CO244" t="s">
        <v>818</v>
      </c>
      <c r="CS244" t="s">
        <v>274</v>
      </c>
      <c r="CX244" s="32" t="s">
        <v>1270</v>
      </c>
      <c r="DE244" t="s">
        <v>1269</v>
      </c>
    </row>
    <row r="245" spans="70:109" customFormat="1" x14ac:dyDescent="0.25">
      <c r="BR245" t="s">
        <v>1199</v>
      </c>
      <c r="BV245" t="s">
        <v>818</v>
      </c>
      <c r="BZ245" t="s">
        <v>1234</v>
      </c>
      <c r="CG245" t="s">
        <v>1199</v>
      </c>
      <c r="CO245" t="s">
        <v>818</v>
      </c>
      <c r="CS245" t="s">
        <v>274</v>
      </c>
      <c r="CX245" s="32" t="s">
        <v>1270</v>
      </c>
      <c r="DE245" t="s">
        <v>1269</v>
      </c>
    </row>
    <row r="246" spans="70:109" customFormat="1" x14ac:dyDescent="0.25">
      <c r="BR246" t="s">
        <v>1203</v>
      </c>
      <c r="BV246" t="s">
        <v>397</v>
      </c>
      <c r="BZ246" t="s">
        <v>1235</v>
      </c>
      <c r="CG246" t="s">
        <v>1203</v>
      </c>
      <c r="CO246" t="s">
        <v>397</v>
      </c>
      <c r="CS246" t="s">
        <v>274</v>
      </c>
      <c r="CX246" s="32" t="s">
        <v>1270</v>
      </c>
      <c r="DE246" t="s">
        <v>1269</v>
      </c>
    </row>
    <row r="247" spans="70:109" customFormat="1" x14ac:dyDescent="0.25">
      <c r="BR247" t="s">
        <v>1213</v>
      </c>
      <c r="BV247" t="s">
        <v>397</v>
      </c>
      <c r="BZ247" t="s">
        <v>1236</v>
      </c>
      <c r="CG247" t="s">
        <v>1213</v>
      </c>
      <c r="CO247" t="s">
        <v>397</v>
      </c>
      <c r="CS247" t="s">
        <v>274</v>
      </c>
      <c r="CX247" s="32" t="s">
        <v>1270</v>
      </c>
      <c r="DE247" t="s">
        <v>1269</v>
      </c>
    </row>
    <row r="248" spans="70:109" customFormat="1" x14ac:dyDescent="0.25">
      <c r="BR248" t="s">
        <v>1205</v>
      </c>
      <c r="BV248" t="s">
        <v>397</v>
      </c>
      <c r="BZ248" t="s">
        <v>1237</v>
      </c>
      <c r="CG248" t="s">
        <v>1205</v>
      </c>
      <c r="CO248" t="s">
        <v>397</v>
      </c>
      <c r="CS248" t="s">
        <v>274</v>
      </c>
      <c r="CX248" s="32" t="s">
        <v>1270</v>
      </c>
      <c r="DE248" t="s">
        <v>1269</v>
      </c>
    </row>
    <row r="249" spans="70:109" customFormat="1" x14ac:dyDescent="0.25">
      <c r="BR249" t="s">
        <v>1206</v>
      </c>
      <c r="BV249" t="s">
        <v>397</v>
      </c>
      <c r="BZ249" t="s">
        <v>1238</v>
      </c>
      <c r="CG249" t="s">
        <v>1239</v>
      </c>
      <c r="CO249" t="s">
        <v>397</v>
      </c>
      <c r="CS249" t="s">
        <v>274</v>
      </c>
      <c r="CX249" s="32" t="s">
        <v>1270</v>
      </c>
      <c r="DE249" t="s">
        <v>1269</v>
      </c>
    </row>
    <row r="250" spans="70:109" customFormat="1" x14ac:dyDescent="0.25">
      <c r="BR250" t="s">
        <v>1206</v>
      </c>
      <c r="BV250" t="s">
        <v>397</v>
      </c>
      <c r="BZ250" t="s">
        <v>1242</v>
      </c>
      <c r="CG250" t="s">
        <v>1206</v>
      </c>
      <c r="CO250" t="s">
        <v>397</v>
      </c>
      <c r="CS250" t="s">
        <v>274</v>
      </c>
      <c r="CX250" s="32" t="s">
        <v>1270</v>
      </c>
      <c r="DE250" t="s">
        <v>1269</v>
      </c>
    </row>
    <row r="251" spans="70:109" customFormat="1" x14ac:dyDescent="0.25">
      <c r="BR251" t="s">
        <v>1208</v>
      </c>
      <c r="BV251" t="s">
        <v>818</v>
      </c>
      <c r="BZ251" t="s">
        <v>1243</v>
      </c>
      <c r="CG251" t="s">
        <v>1208</v>
      </c>
      <c r="CO251" t="s">
        <v>818</v>
      </c>
      <c r="CS251" t="s">
        <v>274</v>
      </c>
      <c r="CX251" s="32" t="s">
        <v>1270</v>
      </c>
      <c r="DE251" t="s">
        <v>1269</v>
      </c>
    </row>
    <row r="252" spans="70:109" customFormat="1" x14ac:dyDescent="0.25">
      <c r="BR252" t="s">
        <v>1207</v>
      </c>
      <c r="BV252" t="s">
        <v>818</v>
      </c>
      <c r="BZ252" t="s">
        <v>1244</v>
      </c>
      <c r="CG252" t="s">
        <v>1207</v>
      </c>
      <c r="CO252" t="s">
        <v>818</v>
      </c>
      <c r="CS252" t="s">
        <v>274</v>
      </c>
      <c r="CX252" s="32" t="s">
        <v>1270</v>
      </c>
      <c r="DE252" t="s">
        <v>1269</v>
      </c>
    </row>
    <row r="253" spans="70:109" customFormat="1" x14ac:dyDescent="0.25">
      <c r="BR253" t="s">
        <v>1211</v>
      </c>
      <c r="BV253" t="s">
        <v>818</v>
      </c>
      <c r="BZ253" t="s">
        <v>1245</v>
      </c>
      <c r="CG253" t="s">
        <v>1211</v>
      </c>
      <c r="CO253" t="s">
        <v>818</v>
      </c>
      <c r="CS253" t="s">
        <v>274</v>
      </c>
      <c r="CX253" s="32" t="s">
        <v>1270</v>
      </c>
      <c r="DE253" t="s">
        <v>1269</v>
      </c>
    </row>
    <row r="254" spans="70:109" customFormat="1" x14ac:dyDescent="0.25">
      <c r="BR254" t="s">
        <v>1210</v>
      </c>
      <c r="BV254" t="s">
        <v>397</v>
      </c>
      <c r="BZ254" t="s">
        <v>1246</v>
      </c>
      <c r="CG254" t="s">
        <v>1210</v>
      </c>
      <c r="CO254" t="s">
        <v>397</v>
      </c>
      <c r="CS254" t="s">
        <v>274</v>
      </c>
      <c r="CX254" s="32" t="s">
        <v>1270</v>
      </c>
      <c r="DE254" t="s">
        <v>1269</v>
      </c>
    </row>
    <row r="255" spans="70:109" customFormat="1" x14ac:dyDescent="0.25">
      <c r="BR255" t="s">
        <v>1215</v>
      </c>
      <c r="BV255" t="s">
        <v>397</v>
      </c>
      <c r="BZ255" t="s">
        <v>1247</v>
      </c>
      <c r="CG255" t="s">
        <v>1215</v>
      </c>
      <c r="CO255" t="s">
        <v>397</v>
      </c>
      <c r="CS255" t="s">
        <v>274</v>
      </c>
      <c r="CX255" s="32" t="s">
        <v>1270</v>
      </c>
      <c r="DE255" t="s">
        <v>1269</v>
      </c>
    </row>
    <row r="256" spans="70:109" customFormat="1" x14ac:dyDescent="0.25">
      <c r="BR256" t="s">
        <v>1202</v>
      </c>
      <c r="BV256" t="s">
        <v>397</v>
      </c>
      <c r="BZ256" t="s">
        <v>1248</v>
      </c>
      <c r="CG256" t="s">
        <v>1202</v>
      </c>
      <c r="CO256" t="s">
        <v>397</v>
      </c>
      <c r="CS256" t="s">
        <v>274</v>
      </c>
      <c r="CX256" s="32" t="s">
        <v>1270</v>
      </c>
      <c r="DE256" t="s">
        <v>1269</v>
      </c>
    </row>
    <row r="257" spans="5:5" customFormat="1" x14ac:dyDescent="0.25"/>
    <row r="258" spans="5:5" customFormat="1" x14ac:dyDescent="0.25"/>
    <row r="259" spans="5:5" customFormat="1" x14ac:dyDescent="0.25"/>
    <row r="260" spans="5:5" customFormat="1" x14ac:dyDescent="0.25"/>
    <row r="261" spans="5:5" customFormat="1" x14ac:dyDescent="0.25"/>
    <row r="262" spans="5:5" customFormat="1" x14ac:dyDescent="0.25"/>
    <row r="263" spans="5:5" customFormat="1" x14ac:dyDescent="0.25"/>
    <row r="264" spans="5:5" customFormat="1" x14ac:dyDescent="0.25"/>
    <row r="265" spans="5:5" customFormat="1" x14ac:dyDescent="0.25"/>
    <row r="266" spans="5:5" customFormat="1" x14ac:dyDescent="0.25"/>
    <row r="267" spans="5:5" customFormat="1" x14ac:dyDescent="0.25"/>
    <row r="268" spans="5:5" customFormat="1" x14ac:dyDescent="0.25"/>
    <row r="269" spans="5:5" customFormat="1" x14ac:dyDescent="0.25"/>
    <row r="270" spans="5:5" customFormat="1" x14ac:dyDescent="0.25"/>
    <row r="271" spans="5:5" customFormat="1" x14ac:dyDescent="0.25"/>
    <row r="272" spans="5:5" customFormat="1" x14ac:dyDescent="0.25">
      <c r="E272" s="14" t="s">
        <v>1283</v>
      </c>
    </row>
    <row r="273" spans="2:5" customFormat="1" x14ac:dyDescent="0.25">
      <c r="E273" t="s">
        <v>1284</v>
      </c>
    </row>
    <row r="274" spans="2:5" customFormat="1" x14ac:dyDescent="0.25"/>
    <row r="275" spans="2:5" customFormat="1" x14ac:dyDescent="0.25"/>
    <row r="276" spans="2:5" customFormat="1" x14ac:dyDescent="0.25"/>
    <row r="277" spans="2:5" customFormat="1" x14ac:dyDescent="0.25"/>
    <row r="278" spans="2:5" customFormat="1" x14ac:dyDescent="0.25"/>
    <row r="279" spans="2:5" customFormat="1" x14ac:dyDescent="0.25"/>
    <row r="280" spans="2:5" customFormat="1" x14ac:dyDescent="0.25"/>
    <row r="281" spans="2:5" customFormat="1" x14ac:dyDescent="0.25"/>
    <row r="282" spans="2:5" customFormat="1" x14ac:dyDescent="0.25"/>
    <row r="283" spans="2:5" x14ac:dyDescent="0.25">
      <c r="B283"/>
    </row>
    <row r="291" spans="3:5" customFormat="1" x14ac:dyDescent="0.25">
      <c r="C291" s="13">
        <v>0</v>
      </c>
      <c r="E291" s="1" t="s">
        <v>1272</v>
      </c>
    </row>
    <row r="292" spans="3:5" customFormat="1" x14ac:dyDescent="0.25">
      <c r="E292" t="s">
        <v>93</v>
      </c>
    </row>
    <row r="293" spans="3:5" customFormat="1" x14ac:dyDescent="0.25"/>
    <row r="294" spans="3:5" customFormat="1" x14ac:dyDescent="0.25">
      <c r="E294" s="14" t="s">
        <v>1279</v>
      </c>
    </row>
    <row r="295" spans="3:5" customFormat="1" x14ac:dyDescent="0.25">
      <c r="E295" t="s">
        <v>1280</v>
      </c>
    </row>
    <row r="296" spans="3:5" customFormat="1" x14ac:dyDescent="0.25"/>
    <row r="297" spans="3:5" customFormat="1" x14ac:dyDescent="0.25"/>
    <row r="298" spans="3:5" customFormat="1" x14ac:dyDescent="0.25"/>
    <row r="299" spans="3:5" customFormat="1" x14ac:dyDescent="0.25"/>
    <row r="300" spans="3:5" customFormat="1" x14ac:dyDescent="0.25"/>
    <row r="301" spans="3:5" customFormat="1" x14ac:dyDescent="0.25"/>
    <row r="302" spans="3:5" customFormat="1" x14ac:dyDescent="0.25"/>
    <row r="303" spans="3:5" customFormat="1" x14ac:dyDescent="0.25"/>
    <row r="304" spans="3:5" customFormat="1" x14ac:dyDescent="0.25"/>
    <row r="305" customFormat="1" x14ac:dyDescent="0.25"/>
    <row r="306" customFormat="1" x14ac:dyDescent="0.25"/>
    <row r="307" customFormat="1" x14ac:dyDescent="0.25"/>
    <row r="308" customFormat="1" x14ac:dyDescent="0.25"/>
    <row r="309" customFormat="1" x14ac:dyDescent="0.25"/>
    <row r="310" customFormat="1" x14ac:dyDescent="0.25"/>
    <row r="311" customFormat="1" x14ac:dyDescent="0.25"/>
    <row r="312" customFormat="1" x14ac:dyDescent="0.25"/>
    <row r="313" customFormat="1" x14ac:dyDescent="0.25"/>
    <row r="314" customFormat="1" x14ac:dyDescent="0.25"/>
    <row r="315" customFormat="1" x14ac:dyDescent="0.25"/>
    <row r="316" customFormat="1" x14ac:dyDescent="0.25"/>
    <row r="317" customFormat="1" x14ac:dyDescent="0.25"/>
    <row r="318" customFormat="1" x14ac:dyDescent="0.25"/>
    <row r="319" customFormat="1" x14ac:dyDescent="0.25"/>
    <row r="320" customFormat="1" x14ac:dyDescent="0.25"/>
    <row r="321" spans="53:53" customFormat="1" x14ac:dyDescent="0.25"/>
    <row r="322" spans="53:53" customFormat="1" x14ac:dyDescent="0.25"/>
    <row r="323" spans="53:53" customFormat="1" x14ac:dyDescent="0.25"/>
    <row r="324" spans="53:53" customFormat="1" x14ac:dyDescent="0.25"/>
    <row r="325" spans="53:53" customFormat="1" x14ac:dyDescent="0.25"/>
    <row r="326" spans="53:53" customFormat="1" x14ac:dyDescent="0.25"/>
    <row r="327" spans="53:53" customFormat="1" x14ac:dyDescent="0.25"/>
    <row r="328" spans="53:53" customFormat="1" x14ac:dyDescent="0.25">
      <c r="BA328" s="14" t="s">
        <v>357</v>
      </c>
    </row>
    <row r="329" spans="53:53" customFormat="1" x14ac:dyDescent="0.25"/>
    <row r="330" spans="53:53" customFormat="1" x14ac:dyDescent="0.25">
      <c r="BA330" s="14" t="s">
        <v>358</v>
      </c>
    </row>
    <row r="331" spans="53:53" customFormat="1" x14ac:dyDescent="0.25"/>
    <row r="332" spans="53:53" customFormat="1" x14ac:dyDescent="0.25">
      <c r="BA332" s="14" t="s">
        <v>358</v>
      </c>
    </row>
    <row r="333" spans="53:53" customFormat="1" x14ac:dyDescent="0.25"/>
    <row r="334" spans="53:53" customFormat="1" x14ac:dyDescent="0.25"/>
    <row r="335" spans="53:53" customFormat="1" x14ac:dyDescent="0.25"/>
    <row r="336" spans="53:53" customFormat="1" x14ac:dyDescent="0.25"/>
    <row r="337" customFormat="1" x14ac:dyDescent="0.25"/>
    <row r="338" customFormat="1" x14ac:dyDescent="0.25"/>
    <row r="339" customFormat="1" x14ac:dyDescent="0.25"/>
    <row r="340" customFormat="1" x14ac:dyDescent="0.25"/>
    <row r="341" customFormat="1" x14ac:dyDescent="0.25"/>
    <row r="342" customFormat="1" x14ac:dyDescent="0.25"/>
    <row r="343" customFormat="1" x14ac:dyDescent="0.25"/>
    <row r="344" customFormat="1" x14ac:dyDescent="0.25"/>
    <row r="345" customFormat="1" x14ac:dyDescent="0.25"/>
    <row r="346" customFormat="1" x14ac:dyDescent="0.25"/>
    <row r="347" customFormat="1" x14ac:dyDescent="0.25"/>
    <row r="348" customFormat="1" x14ac:dyDescent="0.25"/>
    <row r="349" customFormat="1" x14ac:dyDescent="0.25"/>
    <row r="350" customFormat="1" x14ac:dyDescent="0.25"/>
    <row r="351" customFormat="1" x14ac:dyDescent="0.25"/>
    <row r="352" customFormat="1" x14ac:dyDescent="0.25"/>
    <row r="353" spans="53:53" customFormat="1" x14ac:dyDescent="0.25"/>
    <row r="354" spans="53:53" customFormat="1" x14ac:dyDescent="0.25"/>
    <row r="355" spans="53:53" customFormat="1" x14ac:dyDescent="0.25"/>
    <row r="356" spans="53:53" customFormat="1" x14ac:dyDescent="0.25"/>
    <row r="357" spans="53:53" customFormat="1" x14ac:dyDescent="0.25"/>
    <row r="358" spans="53:53" customFormat="1" x14ac:dyDescent="0.25"/>
    <row r="359" spans="53:53" customFormat="1" x14ac:dyDescent="0.25"/>
    <row r="360" spans="53:53" customFormat="1" x14ac:dyDescent="0.25"/>
    <row r="361" spans="53:53" customFormat="1" x14ac:dyDescent="0.25"/>
    <row r="362" spans="53:53" customFormat="1" x14ac:dyDescent="0.25"/>
    <row r="363" spans="53:53" customFormat="1" x14ac:dyDescent="0.25"/>
    <row r="364" spans="53:53" customFormat="1" x14ac:dyDescent="0.25"/>
    <row r="365" spans="53:53" customFormat="1" x14ac:dyDescent="0.25"/>
    <row r="366" spans="53:53" customFormat="1" x14ac:dyDescent="0.25"/>
    <row r="367" spans="53:53" customFormat="1" x14ac:dyDescent="0.25">
      <c r="BA367" s="14" t="s">
        <v>1303</v>
      </c>
    </row>
    <row r="368" spans="53:53" customFormat="1" x14ac:dyDescent="0.25"/>
    <row r="369" spans="3:3" customFormat="1" x14ac:dyDescent="0.25"/>
    <row r="370" spans="3:3" customFormat="1" x14ac:dyDescent="0.25"/>
    <row r="371" spans="3:3" customFormat="1" x14ac:dyDescent="0.25"/>
    <row r="372" spans="3:3" customFormat="1" x14ac:dyDescent="0.25"/>
    <row r="373" spans="3:3" customFormat="1" x14ac:dyDescent="0.25"/>
    <row r="374" spans="3:3" customFormat="1" x14ac:dyDescent="0.25"/>
    <row r="375" spans="3:3" customFormat="1" x14ac:dyDescent="0.25"/>
    <row r="376" spans="3:3" customFormat="1" x14ac:dyDescent="0.25"/>
    <row r="377" spans="3:3" customFormat="1" x14ac:dyDescent="0.25"/>
    <row r="378" spans="3:3" customFormat="1" x14ac:dyDescent="0.25"/>
    <row r="379" spans="3:3" customFormat="1" x14ac:dyDescent="0.25"/>
    <row r="380" spans="3:3" x14ac:dyDescent="0.25">
      <c r="C380" s="4">
        <v>0</v>
      </c>
    </row>
  </sheetData>
  <hyperlinks>
    <hyperlink ref="E10" r:id="rId1" display="https://teams.microsoft.com/l/message/19:c869a345-f176-4ecc-a5d1-ed669c946231_ea9129dd-a8f6-49df-b3b3-b24bece85c93@unq.gbl.spaces/1721895057528?context=%7B%22contextType%22%3A%22chat%22%7D" xr:uid="{CE699F18-FB66-4F85-AF6E-8EA0BCDF6B7D}"/>
    <hyperlink ref="E272" r:id="rId2" display="https://teams.microsoft.com/l/message/19:633595e6-2f48-4516-ad3c-37a06400ad9d_c869a345-f176-4ecc-a5d1-ed669c946231@unq.gbl.spaces/1721962383649?context=%7B%22contextType%22%3A%22chat%22%7D" xr:uid="{8DCA832B-F752-4079-9A83-E36FEEB5BA07}"/>
    <hyperlink ref="E294" r:id="rId3" display="https://teams.microsoft.com/l/message/19:2e7b6d21-ef22-4111-a3df-57e9dec9ae64_f57b8c00-4882-4d7c-a3b9-0ecf369ec9ad@unq.gbl.spaces/1721962821434?context=%7B%22contextType%22%3A%22chat%22%7D" xr:uid="{CB149A0F-A480-40DF-B2F3-D577A2944DF8}"/>
    <hyperlink ref="BA328" r:id="rId4" display="https://365dipostar.sharepoint.com/:x:/s/PJ_NewOPLSystemImplementation/EURsBP0tYgFOqIC6XZNzqUEBTMdJbOMaumqstDc0MsN5xg?e=bxU04G" xr:uid="{8D5EF0AF-8545-462E-9D4C-D9B80823ABC7}"/>
    <hyperlink ref="BA330" r:id="rId5" display="https://365dipostar-my.sharepoint.com/:x:/g/personal/khairina_saktia_dipostar_com/EZI6FJk1rK9Lk2ZE2zKTXaIB7BHDdHsbLl6shVmHfU4LhA?e=S0ptkn" xr:uid="{0215AD7A-7213-44C8-8D6C-E106FEEF29DC}"/>
    <hyperlink ref="BA332" r:id="rId6" display="https://365dipostar-my.sharepoint.com/:x:/g/personal/khairina_saktia_dipostar_com/EZI6FJk1rK9Lk2ZE2zKTXaIB7BHDdHsbLl6shVmHfU4LhA?e=S0ptkn" xr:uid="{7D89AA6F-4DD1-4AAC-843D-F663479E9652}"/>
    <hyperlink ref="BA367" r:id="rId7" display="https://365dipostar.sharepoint.com/:x:/s/PJ_NewOPLSystemImplementation/EQvIT0ZWkAFOoe4BgI6cHwIBVKl1GgIfdkqwfsfk60VdKA?e=G3s3eH" xr:uid="{BB575097-88F0-4E06-B227-BB7D9259F061}"/>
  </hyperlinks>
  <pageMargins left="0.7" right="0.7" top="0.75" bottom="0.75" header="0.3" footer="0.3"/>
  <drawing r:id="rId8"/>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B4E2C8-2BC4-43AF-AB25-7B0BF4574A11}">
  <dimension ref="B2:FU2321"/>
  <sheetViews>
    <sheetView zoomScale="85" zoomScaleNormal="85" workbookViewId="0">
      <selection activeCell="C17" sqref="C17"/>
    </sheetView>
  </sheetViews>
  <sheetFormatPr defaultColWidth="2.85546875" defaultRowHeight="15" x14ac:dyDescent="0.25"/>
  <cols>
    <col min="1" max="16384" width="2.85546875" style="3"/>
  </cols>
  <sheetData>
    <row r="2" spans="2:5" x14ac:dyDescent="0.25">
      <c r="B2" s="1" t="s">
        <v>1281</v>
      </c>
      <c r="C2"/>
    </row>
    <row r="3" spans="2:5" x14ac:dyDescent="0.25">
      <c r="B3"/>
      <c r="C3"/>
    </row>
    <row r="4" spans="2:5" customFormat="1" x14ac:dyDescent="0.25">
      <c r="C4" s="13">
        <v>0</v>
      </c>
      <c r="E4" s="1" t="s">
        <v>699</v>
      </c>
    </row>
    <row r="5" spans="2:5" customFormat="1" x14ac:dyDescent="0.25">
      <c r="E5" t="s">
        <v>711</v>
      </c>
    </row>
    <row r="6" spans="2:5" customFormat="1" x14ac:dyDescent="0.25">
      <c r="E6" s="2" t="s">
        <v>712</v>
      </c>
    </row>
    <row r="7" spans="2:5" customFormat="1" x14ac:dyDescent="0.25">
      <c r="E7" t="s">
        <v>91</v>
      </c>
    </row>
    <row r="8" spans="2:5" customFormat="1" x14ac:dyDescent="0.25">
      <c r="E8" t="s">
        <v>92</v>
      </c>
    </row>
    <row r="9" spans="2:5" customFormat="1" x14ac:dyDescent="0.25"/>
    <row r="10" spans="2:5" customFormat="1" x14ac:dyDescent="0.25">
      <c r="E10" s="14" t="s">
        <v>719</v>
      </c>
    </row>
    <row r="11" spans="2:5" customFormat="1" x14ac:dyDescent="0.25">
      <c r="E11" t="s">
        <v>720</v>
      </c>
    </row>
    <row r="12" spans="2:5" customFormat="1" x14ac:dyDescent="0.25"/>
    <row r="13" spans="2:5" customFormat="1" x14ac:dyDescent="0.25"/>
    <row r="14" spans="2:5" customFormat="1" x14ac:dyDescent="0.25"/>
    <row r="15" spans="2:5" customFormat="1" x14ac:dyDescent="0.25"/>
    <row r="16" spans="2:5" customFormat="1" x14ac:dyDescent="0.25"/>
    <row r="17" customFormat="1" x14ac:dyDescent="0.25"/>
    <row r="18" customFormat="1" x14ac:dyDescent="0.25"/>
    <row r="19" customFormat="1" x14ac:dyDescent="0.25"/>
    <row r="20" customFormat="1" x14ac:dyDescent="0.25"/>
    <row r="21" customFormat="1" x14ac:dyDescent="0.25"/>
    <row r="22" customFormat="1" x14ac:dyDescent="0.25"/>
    <row r="23" customFormat="1" x14ac:dyDescent="0.25"/>
    <row r="24" customFormat="1" x14ac:dyDescent="0.25"/>
    <row r="25" customFormat="1" x14ac:dyDescent="0.25"/>
    <row r="26" customFormat="1" x14ac:dyDescent="0.25"/>
    <row r="27" customFormat="1" x14ac:dyDescent="0.25"/>
    <row r="28" customFormat="1" x14ac:dyDescent="0.25"/>
    <row r="29" customFormat="1" x14ac:dyDescent="0.25"/>
    <row r="30" customFormat="1" x14ac:dyDescent="0.25"/>
    <row r="31" customFormat="1" x14ac:dyDescent="0.25"/>
    <row r="32" customFormat="1" x14ac:dyDescent="0.25"/>
    <row r="33" customFormat="1" x14ac:dyDescent="0.25"/>
    <row r="34" customFormat="1" x14ac:dyDescent="0.25"/>
    <row r="35" customFormat="1" x14ac:dyDescent="0.25"/>
    <row r="36" customFormat="1" x14ac:dyDescent="0.25"/>
    <row r="37" customFormat="1" x14ac:dyDescent="0.25"/>
    <row r="38" customFormat="1" x14ac:dyDescent="0.25"/>
    <row r="39" customFormat="1" x14ac:dyDescent="0.25"/>
    <row r="40" customFormat="1" x14ac:dyDescent="0.25"/>
    <row r="41" customFormat="1" x14ac:dyDescent="0.25"/>
    <row r="42" customFormat="1" x14ac:dyDescent="0.25"/>
    <row r="43" customFormat="1" x14ac:dyDescent="0.25"/>
    <row r="44" customFormat="1" x14ac:dyDescent="0.25"/>
    <row r="45" customFormat="1" x14ac:dyDescent="0.25"/>
    <row r="46" customFormat="1" x14ac:dyDescent="0.25"/>
    <row r="47" customFormat="1" x14ac:dyDescent="0.25"/>
    <row r="48" customFormat="1" x14ac:dyDescent="0.25"/>
    <row r="49" spans="5:5" customFormat="1" x14ac:dyDescent="0.25"/>
    <row r="50" spans="5:5" customFormat="1" x14ac:dyDescent="0.25"/>
    <row r="51" spans="5:5" customFormat="1" x14ac:dyDescent="0.25"/>
    <row r="52" spans="5:5" customFormat="1" x14ac:dyDescent="0.25"/>
    <row r="53" spans="5:5" customFormat="1" x14ac:dyDescent="0.25"/>
    <row r="54" spans="5:5" customFormat="1" x14ac:dyDescent="0.25"/>
    <row r="55" spans="5:5" customFormat="1" x14ac:dyDescent="0.25"/>
    <row r="56" spans="5:5" customFormat="1" x14ac:dyDescent="0.25"/>
    <row r="57" spans="5:5" customFormat="1" x14ac:dyDescent="0.25"/>
    <row r="58" spans="5:5" customFormat="1" x14ac:dyDescent="0.25"/>
    <row r="59" spans="5:5" customFormat="1" x14ac:dyDescent="0.25">
      <c r="E59" s="1" t="s">
        <v>867</v>
      </c>
    </row>
    <row r="60" spans="5:5" customFormat="1" x14ac:dyDescent="0.25"/>
    <row r="61" spans="5:5" customFormat="1" x14ac:dyDescent="0.25">
      <c r="E61" s="14" t="s">
        <v>981</v>
      </c>
    </row>
    <row r="62" spans="5:5" customFormat="1" x14ac:dyDescent="0.25">
      <c r="E62" t="s">
        <v>982</v>
      </c>
    </row>
    <row r="63" spans="5:5" customFormat="1" x14ac:dyDescent="0.25"/>
    <row r="64" spans="5:5" customFormat="1" x14ac:dyDescent="0.25"/>
    <row r="65" spans="5:5" customFormat="1" x14ac:dyDescent="0.25"/>
    <row r="66" spans="5:5" customFormat="1" x14ac:dyDescent="0.25"/>
    <row r="67" spans="5:5" customFormat="1" x14ac:dyDescent="0.25"/>
    <row r="68" spans="5:5" customFormat="1" x14ac:dyDescent="0.25"/>
    <row r="69" spans="5:5" customFormat="1" x14ac:dyDescent="0.25"/>
    <row r="70" spans="5:5" customFormat="1" x14ac:dyDescent="0.25"/>
    <row r="71" spans="5:5" customFormat="1" x14ac:dyDescent="0.25"/>
    <row r="72" spans="5:5" customFormat="1" x14ac:dyDescent="0.25"/>
    <row r="73" spans="5:5" customFormat="1" x14ac:dyDescent="0.25"/>
    <row r="74" spans="5:5" customFormat="1" x14ac:dyDescent="0.25"/>
    <row r="75" spans="5:5" customFormat="1" x14ac:dyDescent="0.25"/>
    <row r="76" spans="5:5" customFormat="1" x14ac:dyDescent="0.25"/>
    <row r="77" spans="5:5" customFormat="1" x14ac:dyDescent="0.25"/>
    <row r="78" spans="5:5" customFormat="1" x14ac:dyDescent="0.25"/>
    <row r="79" spans="5:5" customFormat="1" x14ac:dyDescent="0.25">
      <c r="E79" s="14" t="s">
        <v>983</v>
      </c>
    </row>
    <row r="80" spans="5:5" customFormat="1" x14ac:dyDescent="0.25">
      <c r="E80" t="s">
        <v>984</v>
      </c>
    </row>
    <row r="81" customFormat="1" x14ac:dyDescent="0.25"/>
    <row r="82" customFormat="1" x14ac:dyDescent="0.25"/>
    <row r="83" customFormat="1" x14ac:dyDescent="0.25"/>
    <row r="84" customFormat="1" x14ac:dyDescent="0.25"/>
    <row r="85" customFormat="1" x14ac:dyDescent="0.25"/>
    <row r="86" customFormat="1" x14ac:dyDescent="0.25"/>
    <row r="87" customFormat="1" x14ac:dyDescent="0.25"/>
    <row r="88" customFormat="1" x14ac:dyDescent="0.25"/>
    <row r="89" customFormat="1" x14ac:dyDescent="0.25"/>
    <row r="90" customFormat="1" x14ac:dyDescent="0.25"/>
    <row r="91" customFormat="1" x14ac:dyDescent="0.25"/>
    <row r="92" customFormat="1" x14ac:dyDescent="0.25"/>
    <row r="93" customFormat="1" x14ac:dyDescent="0.25"/>
    <row r="94" customFormat="1" x14ac:dyDescent="0.25"/>
    <row r="95" customFormat="1" x14ac:dyDescent="0.25"/>
    <row r="96" customFormat="1" x14ac:dyDescent="0.25"/>
    <row r="97" spans="5:5" customFormat="1" x14ac:dyDescent="0.25"/>
    <row r="98" spans="5:5" customFormat="1" x14ac:dyDescent="0.25"/>
    <row r="99" spans="5:5" customFormat="1" x14ac:dyDescent="0.25"/>
    <row r="100" spans="5:5" customFormat="1" x14ac:dyDescent="0.25"/>
    <row r="101" spans="5:5" customFormat="1" x14ac:dyDescent="0.25"/>
    <row r="102" spans="5:5" customFormat="1" x14ac:dyDescent="0.25">
      <c r="E102" s="14" t="s">
        <v>985</v>
      </c>
    </row>
    <row r="103" spans="5:5" customFormat="1" x14ac:dyDescent="0.25">
      <c r="E103" t="s">
        <v>986</v>
      </c>
    </row>
    <row r="104" spans="5:5" customFormat="1" x14ac:dyDescent="0.25"/>
    <row r="105" spans="5:5" customFormat="1" x14ac:dyDescent="0.25"/>
    <row r="106" spans="5:5" customFormat="1" x14ac:dyDescent="0.25"/>
    <row r="107" spans="5:5" customFormat="1" x14ac:dyDescent="0.25"/>
    <row r="108" spans="5:5" customFormat="1" x14ac:dyDescent="0.25"/>
    <row r="109" spans="5:5" customFormat="1" x14ac:dyDescent="0.25"/>
    <row r="110" spans="5:5" customFormat="1" x14ac:dyDescent="0.25"/>
    <row r="111" spans="5:5" customFormat="1" x14ac:dyDescent="0.25"/>
    <row r="112" spans="5:5" customFormat="1" x14ac:dyDescent="0.25"/>
    <row r="113" spans="5:5" customFormat="1" x14ac:dyDescent="0.25"/>
    <row r="114" spans="5:5" customFormat="1" x14ac:dyDescent="0.25"/>
    <row r="115" spans="5:5" customFormat="1" x14ac:dyDescent="0.25"/>
    <row r="116" spans="5:5" customFormat="1" x14ac:dyDescent="0.25"/>
    <row r="117" spans="5:5" customFormat="1" x14ac:dyDescent="0.25"/>
    <row r="118" spans="5:5" customFormat="1" x14ac:dyDescent="0.25"/>
    <row r="119" spans="5:5" customFormat="1" x14ac:dyDescent="0.25"/>
    <row r="120" spans="5:5" customFormat="1" x14ac:dyDescent="0.25"/>
    <row r="121" spans="5:5" customFormat="1" x14ac:dyDescent="0.25"/>
    <row r="122" spans="5:5" customFormat="1" x14ac:dyDescent="0.25"/>
    <row r="123" spans="5:5" customFormat="1" x14ac:dyDescent="0.25"/>
    <row r="124" spans="5:5" customFormat="1" x14ac:dyDescent="0.25"/>
    <row r="125" spans="5:5" customFormat="1" x14ac:dyDescent="0.25"/>
    <row r="126" spans="5:5" customFormat="1" x14ac:dyDescent="0.25"/>
    <row r="127" spans="5:5" customFormat="1" x14ac:dyDescent="0.25"/>
    <row r="128" spans="5:5" customFormat="1" x14ac:dyDescent="0.25">
      <c r="E128" s="14" t="s">
        <v>991</v>
      </c>
    </row>
    <row r="129" spans="5:5" customFormat="1" x14ac:dyDescent="0.25">
      <c r="E129" t="s">
        <v>992</v>
      </c>
    </row>
    <row r="130" spans="5:5" customFormat="1" x14ac:dyDescent="0.25"/>
    <row r="131" spans="5:5" customFormat="1" x14ac:dyDescent="0.25"/>
    <row r="132" spans="5:5" customFormat="1" x14ac:dyDescent="0.25"/>
    <row r="133" spans="5:5" customFormat="1" x14ac:dyDescent="0.25"/>
    <row r="134" spans="5:5" customFormat="1" x14ac:dyDescent="0.25"/>
    <row r="135" spans="5:5" customFormat="1" x14ac:dyDescent="0.25"/>
    <row r="136" spans="5:5" customFormat="1" x14ac:dyDescent="0.25"/>
    <row r="137" spans="5:5" customFormat="1" x14ac:dyDescent="0.25"/>
    <row r="138" spans="5:5" customFormat="1" x14ac:dyDescent="0.25"/>
    <row r="139" spans="5:5" customFormat="1" x14ac:dyDescent="0.25"/>
    <row r="140" spans="5:5" customFormat="1" x14ac:dyDescent="0.25"/>
    <row r="141" spans="5:5" customFormat="1" x14ac:dyDescent="0.25"/>
    <row r="142" spans="5:5" customFormat="1" x14ac:dyDescent="0.25"/>
    <row r="143" spans="5:5" customFormat="1" x14ac:dyDescent="0.25"/>
    <row r="144" spans="5:5" customFormat="1" x14ac:dyDescent="0.25"/>
    <row r="145" spans="5:5" customFormat="1" x14ac:dyDescent="0.25"/>
    <row r="146" spans="5:5" customFormat="1" x14ac:dyDescent="0.25"/>
    <row r="147" spans="5:5" customFormat="1" x14ac:dyDescent="0.25"/>
    <row r="148" spans="5:5" customFormat="1" x14ac:dyDescent="0.25"/>
    <row r="149" spans="5:5" customFormat="1" x14ac:dyDescent="0.25"/>
    <row r="150" spans="5:5" customFormat="1" x14ac:dyDescent="0.25"/>
    <row r="151" spans="5:5" customFormat="1" x14ac:dyDescent="0.25"/>
    <row r="152" spans="5:5" customFormat="1" x14ac:dyDescent="0.25"/>
    <row r="153" spans="5:5" customFormat="1" x14ac:dyDescent="0.25"/>
    <row r="154" spans="5:5" customFormat="1" x14ac:dyDescent="0.25"/>
    <row r="155" spans="5:5" customFormat="1" x14ac:dyDescent="0.25"/>
    <row r="156" spans="5:5" customFormat="1" x14ac:dyDescent="0.25"/>
    <row r="157" spans="5:5" customFormat="1" x14ac:dyDescent="0.25"/>
    <row r="158" spans="5:5" customFormat="1" x14ac:dyDescent="0.25">
      <c r="E158" s="14" t="s">
        <v>993</v>
      </c>
    </row>
    <row r="159" spans="5:5" customFormat="1" x14ac:dyDescent="0.25">
      <c r="E159" t="s">
        <v>994</v>
      </c>
    </row>
    <row r="160" spans="5:5" customFormat="1" x14ac:dyDescent="0.25"/>
    <row r="161" spans="5:5" customFormat="1" x14ac:dyDescent="0.25"/>
    <row r="162" spans="5:5" customFormat="1" x14ac:dyDescent="0.25"/>
    <row r="163" spans="5:5" customFormat="1" x14ac:dyDescent="0.25"/>
    <row r="164" spans="5:5" customFormat="1" x14ac:dyDescent="0.25"/>
    <row r="165" spans="5:5" customFormat="1" x14ac:dyDescent="0.25"/>
    <row r="166" spans="5:5" customFormat="1" x14ac:dyDescent="0.25"/>
    <row r="167" spans="5:5" customFormat="1" x14ac:dyDescent="0.25"/>
    <row r="168" spans="5:5" customFormat="1" x14ac:dyDescent="0.25"/>
    <row r="169" spans="5:5" customFormat="1" x14ac:dyDescent="0.25"/>
    <row r="170" spans="5:5" customFormat="1" x14ac:dyDescent="0.25"/>
    <row r="171" spans="5:5" customFormat="1" x14ac:dyDescent="0.25"/>
    <row r="172" spans="5:5" customFormat="1" x14ac:dyDescent="0.25">
      <c r="E172" s="14" t="s">
        <v>1019</v>
      </c>
    </row>
    <row r="173" spans="5:5" customFormat="1" x14ac:dyDescent="0.25">
      <c r="E173" t="s">
        <v>1020</v>
      </c>
    </row>
    <row r="174" spans="5:5" customFormat="1" x14ac:dyDescent="0.25"/>
    <row r="175" spans="5:5" customFormat="1" x14ac:dyDescent="0.25"/>
    <row r="176" spans="5:5" customFormat="1" x14ac:dyDescent="0.25"/>
    <row r="177" customFormat="1" x14ac:dyDescent="0.25"/>
    <row r="178" customFormat="1" x14ac:dyDescent="0.25"/>
    <row r="179" customFormat="1" x14ac:dyDescent="0.25"/>
    <row r="180" customFormat="1" x14ac:dyDescent="0.25"/>
    <row r="181" customFormat="1" x14ac:dyDescent="0.25"/>
    <row r="182" customFormat="1" x14ac:dyDescent="0.25"/>
    <row r="183" customFormat="1" x14ac:dyDescent="0.25"/>
    <row r="184" customFormat="1" x14ac:dyDescent="0.25"/>
    <row r="185" customFormat="1" x14ac:dyDescent="0.25"/>
    <row r="186" customFormat="1" x14ac:dyDescent="0.25"/>
    <row r="187" customFormat="1" x14ac:dyDescent="0.25"/>
    <row r="188" customFormat="1" x14ac:dyDescent="0.25"/>
    <row r="189" customFormat="1" x14ac:dyDescent="0.25"/>
    <row r="190" customFormat="1" x14ac:dyDescent="0.25"/>
    <row r="191" customFormat="1" x14ac:dyDescent="0.25"/>
    <row r="192" customFormat="1" x14ac:dyDescent="0.25"/>
    <row r="193" customFormat="1" x14ac:dyDescent="0.25"/>
    <row r="194" customFormat="1" x14ac:dyDescent="0.25"/>
    <row r="195" customFormat="1" x14ac:dyDescent="0.25"/>
    <row r="196" customFormat="1" x14ac:dyDescent="0.25"/>
    <row r="197" customFormat="1" x14ac:dyDescent="0.25"/>
    <row r="198" customFormat="1" x14ac:dyDescent="0.25"/>
    <row r="199" customFormat="1" x14ac:dyDescent="0.25"/>
    <row r="200" customFormat="1" x14ac:dyDescent="0.25"/>
    <row r="201" customFormat="1" x14ac:dyDescent="0.25"/>
    <row r="202" customFormat="1" x14ac:dyDescent="0.25"/>
    <row r="203" customFormat="1" x14ac:dyDescent="0.25"/>
    <row r="204" customFormat="1" x14ac:dyDescent="0.25"/>
    <row r="205" customFormat="1" x14ac:dyDescent="0.25"/>
    <row r="206" customFormat="1" x14ac:dyDescent="0.25"/>
    <row r="207" customFormat="1" x14ac:dyDescent="0.25"/>
    <row r="208" customFormat="1" x14ac:dyDescent="0.25"/>
    <row r="209" customFormat="1" x14ac:dyDescent="0.25"/>
    <row r="210" customFormat="1" x14ac:dyDescent="0.25"/>
    <row r="211" customFormat="1" x14ac:dyDescent="0.25"/>
    <row r="212" customFormat="1" x14ac:dyDescent="0.25"/>
    <row r="213" customFormat="1" x14ac:dyDescent="0.25"/>
    <row r="214" customFormat="1" x14ac:dyDescent="0.25"/>
    <row r="215" customFormat="1" x14ac:dyDescent="0.25"/>
    <row r="216" customFormat="1" x14ac:dyDescent="0.25"/>
    <row r="217" customFormat="1" x14ac:dyDescent="0.25"/>
    <row r="218" customFormat="1" x14ac:dyDescent="0.25"/>
    <row r="219" customFormat="1" x14ac:dyDescent="0.25"/>
    <row r="220" customFormat="1" x14ac:dyDescent="0.25"/>
    <row r="221" customFormat="1" x14ac:dyDescent="0.25"/>
    <row r="222" customFormat="1" x14ac:dyDescent="0.25"/>
    <row r="223" customFormat="1" x14ac:dyDescent="0.25"/>
    <row r="224" customFormat="1" x14ac:dyDescent="0.25"/>
    <row r="225" spans="5:5" customFormat="1" x14ac:dyDescent="0.25"/>
    <row r="226" spans="5:5" customFormat="1" x14ac:dyDescent="0.25">
      <c r="E226" s="14" t="s">
        <v>1021</v>
      </c>
    </row>
    <row r="227" spans="5:5" customFormat="1" x14ac:dyDescent="0.25">
      <c r="E227" t="s">
        <v>1022</v>
      </c>
    </row>
    <row r="228" spans="5:5" customFormat="1" x14ac:dyDescent="0.25"/>
    <row r="229" spans="5:5" customFormat="1" x14ac:dyDescent="0.25"/>
    <row r="230" spans="5:5" customFormat="1" x14ac:dyDescent="0.25"/>
    <row r="231" spans="5:5" customFormat="1" x14ac:dyDescent="0.25"/>
    <row r="232" spans="5:5" customFormat="1" x14ac:dyDescent="0.25"/>
    <row r="233" spans="5:5" customFormat="1" x14ac:dyDescent="0.25"/>
    <row r="234" spans="5:5" customFormat="1" x14ac:dyDescent="0.25"/>
    <row r="235" spans="5:5" customFormat="1" x14ac:dyDescent="0.25"/>
    <row r="236" spans="5:5" customFormat="1" x14ac:dyDescent="0.25"/>
    <row r="237" spans="5:5" customFormat="1" x14ac:dyDescent="0.25"/>
    <row r="238" spans="5:5" customFormat="1" x14ac:dyDescent="0.25"/>
    <row r="239" spans="5:5" customFormat="1" x14ac:dyDescent="0.25"/>
    <row r="240" spans="5:5" customFormat="1" x14ac:dyDescent="0.25"/>
    <row r="241" customFormat="1" x14ac:dyDescent="0.25"/>
    <row r="242" customFormat="1" x14ac:dyDescent="0.25"/>
    <row r="243" customFormat="1" x14ac:dyDescent="0.25"/>
    <row r="244" customFormat="1" x14ac:dyDescent="0.25"/>
    <row r="245" customFormat="1" x14ac:dyDescent="0.25"/>
    <row r="246" customFormat="1" x14ac:dyDescent="0.25"/>
    <row r="247" customFormat="1" x14ac:dyDescent="0.25"/>
    <row r="248" customFormat="1" x14ac:dyDescent="0.25"/>
    <row r="249" customFormat="1" x14ac:dyDescent="0.25"/>
    <row r="250" customFormat="1" x14ac:dyDescent="0.25"/>
    <row r="251" customFormat="1" x14ac:dyDescent="0.25"/>
    <row r="252" customFormat="1" x14ac:dyDescent="0.25"/>
    <row r="253" customFormat="1" x14ac:dyDescent="0.25"/>
    <row r="254" customFormat="1" x14ac:dyDescent="0.25"/>
    <row r="255" customFormat="1" x14ac:dyDescent="0.25"/>
    <row r="256" customFormat="1" x14ac:dyDescent="0.25"/>
    <row r="257" spans="5:5" customFormat="1" x14ac:dyDescent="0.25"/>
    <row r="258" spans="5:5" customFormat="1" x14ac:dyDescent="0.25"/>
    <row r="259" spans="5:5" customFormat="1" x14ac:dyDescent="0.25"/>
    <row r="260" spans="5:5" customFormat="1" x14ac:dyDescent="0.25"/>
    <row r="261" spans="5:5" customFormat="1" x14ac:dyDescent="0.25"/>
    <row r="262" spans="5:5" customFormat="1" x14ac:dyDescent="0.25"/>
    <row r="263" spans="5:5" customFormat="1" x14ac:dyDescent="0.25"/>
    <row r="264" spans="5:5" customFormat="1" x14ac:dyDescent="0.25"/>
    <row r="265" spans="5:5" customFormat="1" x14ac:dyDescent="0.25"/>
    <row r="266" spans="5:5" customFormat="1" x14ac:dyDescent="0.25">
      <c r="E266" s="1" t="s">
        <v>1142</v>
      </c>
    </row>
    <row r="267" spans="5:5" customFormat="1" x14ac:dyDescent="0.25"/>
    <row r="268" spans="5:5" customFormat="1" x14ac:dyDescent="0.25">
      <c r="E268" s="14" t="s">
        <v>1273</v>
      </c>
    </row>
    <row r="269" spans="5:5" customFormat="1" x14ac:dyDescent="0.25">
      <c r="E269" t="s">
        <v>1274</v>
      </c>
    </row>
    <row r="270" spans="5:5" customFormat="1" x14ac:dyDescent="0.25"/>
    <row r="271" spans="5:5" customFormat="1" x14ac:dyDescent="0.25"/>
    <row r="272" spans="5:5" customFormat="1" x14ac:dyDescent="0.25"/>
    <row r="273" spans="5:64" customFormat="1" x14ac:dyDescent="0.25"/>
    <row r="274" spans="5:64" customFormat="1" x14ac:dyDescent="0.25"/>
    <row r="275" spans="5:64" customFormat="1" x14ac:dyDescent="0.25"/>
    <row r="276" spans="5:64" customFormat="1" x14ac:dyDescent="0.25"/>
    <row r="277" spans="5:64" customFormat="1" x14ac:dyDescent="0.25"/>
    <row r="278" spans="5:64" customFormat="1" x14ac:dyDescent="0.25"/>
    <row r="279" spans="5:64" customFormat="1" x14ac:dyDescent="0.25"/>
    <row r="280" spans="5:64" customFormat="1" x14ac:dyDescent="0.25"/>
    <row r="281" spans="5:64" customFormat="1" x14ac:dyDescent="0.25"/>
    <row r="282" spans="5:64" customFormat="1" x14ac:dyDescent="0.25"/>
    <row r="283" spans="5:64" customFormat="1" x14ac:dyDescent="0.25"/>
    <row r="284" spans="5:64" customFormat="1" x14ac:dyDescent="0.25">
      <c r="E284" s="2" t="s">
        <v>1275</v>
      </c>
      <c r="BL284" s="2" t="s">
        <v>1276</v>
      </c>
    </row>
    <row r="285" spans="5:64" customFormat="1" x14ac:dyDescent="0.25"/>
    <row r="286" spans="5:64" customFormat="1" x14ac:dyDescent="0.25"/>
    <row r="287" spans="5:64" customFormat="1" x14ac:dyDescent="0.25"/>
    <row r="288" spans="5:64" customFormat="1" x14ac:dyDescent="0.25"/>
    <row r="289" customFormat="1" x14ac:dyDescent="0.25"/>
    <row r="290" customFormat="1" x14ac:dyDescent="0.25"/>
    <row r="291" customFormat="1" x14ac:dyDescent="0.25"/>
    <row r="292" customFormat="1" x14ac:dyDescent="0.25"/>
    <row r="293" customFormat="1" x14ac:dyDescent="0.25"/>
    <row r="294" customFormat="1" x14ac:dyDescent="0.25"/>
    <row r="295" customFormat="1" x14ac:dyDescent="0.25"/>
    <row r="296" customFormat="1" x14ac:dyDescent="0.25"/>
    <row r="297" customFormat="1" x14ac:dyDescent="0.25"/>
    <row r="298" customFormat="1" x14ac:dyDescent="0.25"/>
    <row r="299" customFormat="1" x14ac:dyDescent="0.25"/>
    <row r="300" customFormat="1" x14ac:dyDescent="0.25"/>
    <row r="301" customFormat="1" x14ac:dyDescent="0.25"/>
    <row r="302" customFormat="1" x14ac:dyDescent="0.25"/>
    <row r="303" customFormat="1" x14ac:dyDescent="0.25"/>
    <row r="304" customFormat="1" x14ac:dyDescent="0.25"/>
    <row r="305" spans="5:5" customFormat="1" x14ac:dyDescent="0.25"/>
    <row r="306" spans="5:5" customFormat="1" x14ac:dyDescent="0.25"/>
    <row r="307" spans="5:5" customFormat="1" x14ac:dyDescent="0.25"/>
    <row r="308" spans="5:5" customFormat="1" x14ac:dyDescent="0.25"/>
    <row r="309" spans="5:5" customFormat="1" x14ac:dyDescent="0.25"/>
    <row r="310" spans="5:5" customFormat="1" x14ac:dyDescent="0.25"/>
    <row r="311" spans="5:5" customFormat="1" x14ac:dyDescent="0.25"/>
    <row r="312" spans="5:5" customFormat="1" x14ac:dyDescent="0.25"/>
    <row r="313" spans="5:5" customFormat="1" x14ac:dyDescent="0.25">
      <c r="E313" s="14" t="s">
        <v>1277</v>
      </c>
    </row>
    <row r="314" spans="5:5" customFormat="1" x14ac:dyDescent="0.25">
      <c r="E314" t="s">
        <v>1278</v>
      </c>
    </row>
    <row r="315" spans="5:5" customFormat="1" x14ac:dyDescent="0.25"/>
    <row r="316" spans="5:5" customFormat="1" x14ac:dyDescent="0.25"/>
    <row r="317" spans="5:5" customFormat="1" x14ac:dyDescent="0.25"/>
    <row r="318" spans="5:5" customFormat="1" x14ac:dyDescent="0.25"/>
    <row r="319" spans="5:5" customFormat="1" x14ac:dyDescent="0.25"/>
    <row r="320" spans="5:5" customFormat="1" x14ac:dyDescent="0.25"/>
    <row r="321" customFormat="1" x14ac:dyDescent="0.25"/>
    <row r="322" customFormat="1" x14ac:dyDescent="0.25"/>
    <row r="323" customFormat="1" x14ac:dyDescent="0.25"/>
    <row r="324" customFormat="1" x14ac:dyDescent="0.25"/>
    <row r="325" customFormat="1" x14ac:dyDescent="0.25"/>
    <row r="326" customFormat="1" x14ac:dyDescent="0.25"/>
    <row r="327" customFormat="1" x14ac:dyDescent="0.25"/>
    <row r="328" customFormat="1" x14ac:dyDescent="0.25"/>
    <row r="329" customFormat="1" x14ac:dyDescent="0.25"/>
    <row r="330" customFormat="1" x14ac:dyDescent="0.25"/>
    <row r="331" customFormat="1" x14ac:dyDescent="0.25"/>
    <row r="332" customFormat="1" x14ac:dyDescent="0.25"/>
    <row r="333" customFormat="1" x14ac:dyDescent="0.25"/>
    <row r="334" customFormat="1" x14ac:dyDescent="0.25"/>
    <row r="335" customFormat="1" x14ac:dyDescent="0.25"/>
    <row r="336" customFormat="1" x14ac:dyDescent="0.25"/>
    <row r="337" customFormat="1" x14ac:dyDescent="0.25"/>
    <row r="338" customFormat="1" x14ac:dyDescent="0.25"/>
    <row r="339" customFormat="1" x14ac:dyDescent="0.25"/>
    <row r="340" customFormat="1" x14ac:dyDescent="0.25"/>
    <row r="341" customFormat="1" x14ac:dyDescent="0.25"/>
    <row r="342" customFormat="1" x14ac:dyDescent="0.25"/>
    <row r="343" customFormat="1" x14ac:dyDescent="0.25"/>
    <row r="344" customFormat="1" x14ac:dyDescent="0.25"/>
    <row r="345" customFormat="1" x14ac:dyDescent="0.25"/>
    <row r="346" customFormat="1" x14ac:dyDescent="0.25"/>
    <row r="347" customFormat="1" x14ac:dyDescent="0.25"/>
    <row r="348" customFormat="1" x14ac:dyDescent="0.25"/>
    <row r="349" customFormat="1" x14ac:dyDescent="0.25"/>
    <row r="350" customFormat="1" x14ac:dyDescent="0.25"/>
    <row r="351" customFormat="1" x14ac:dyDescent="0.25"/>
    <row r="352" customFormat="1" x14ac:dyDescent="0.25"/>
    <row r="353" spans="5:5" customFormat="1" x14ac:dyDescent="0.25"/>
    <row r="354" spans="5:5" customFormat="1" x14ac:dyDescent="0.25"/>
    <row r="355" spans="5:5" customFormat="1" x14ac:dyDescent="0.25"/>
    <row r="356" spans="5:5" customFormat="1" x14ac:dyDescent="0.25"/>
    <row r="357" spans="5:5" customFormat="1" x14ac:dyDescent="0.25"/>
    <row r="358" spans="5:5" customFormat="1" x14ac:dyDescent="0.25"/>
    <row r="359" spans="5:5" customFormat="1" x14ac:dyDescent="0.25"/>
    <row r="360" spans="5:5" customFormat="1" x14ac:dyDescent="0.25"/>
    <row r="361" spans="5:5" customFormat="1" x14ac:dyDescent="0.25"/>
    <row r="362" spans="5:5" customFormat="1" x14ac:dyDescent="0.25"/>
    <row r="363" spans="5:5" customFormat="1" x14ac:dyDescent="0.25">
      <c r="E363" s="1" t="s">
        <v>1281</v>
      </c>
    </row>
    <row r="364" spans="5:5" customFormat="1" x14ac:dyDescent="0.25"/>
    <row r="365" spans="5:5" customFormat="1" x14ac:dyDescent="0.25">
      <c r="E365" s="14" t="s">
        <v>1297</v>
      </c>
    </row>
    <row r="366" spans="5:5" customFormat="1" x14ac:dyDescent="0.25">
      <c r="E366" t="s">
        <v>1298</v>
      </c>
    </row>
    <row r="367" spans="5:5" customFormat="1" x14ac:dyDescent="0.25"/>
    <row r="368" spans="5:5" customFormat="1" x14ac:dyDescent="0.25"/>
    <row r="369" customFormat="1" x14ac:dyDescent="0.25"/>
    <row r="370" customFormat="1" x14ac:dyDescent="0.25"/>
    <row r="371" customFormat="1" x14ac:dyDescent="0.25"/>
    <row r="372" customFormat="1" x14ac:dyDescent="0.25"/>
    <row r="373" customFormat="1" x14ac:dyDescent="0.25"/>
    <row r="374" customFormat="1" x14ac:dyDescent="0.25"/>
    <row r="375" customFormat="1" x14ac:dyDescent="0.25"/>
    <row r="376" customFormat="1" x14ac:dyDescent="0.25"/>
    <row r="377" customFormat="1" x14ac:dyDescent="0.25"/>
    <row r="378" customFormat="1" x14ac:dyDescent="0.25"/>
    <row r="379" customFormat="1" x14ac:dyDescent="0.25"/>
    <row r="380" customFormat="1" x14ac:dyDescent="0.25"/>
    <row r="381" customFormat="1" x14ac:dyDescent="0.25"/>
    <row r="382" customFormat="1" x14ac:dyDescent="0.25"/>
    <row r="383" customFormat="1" x14ac:dyDescent="0.25"/>
    <row r="384" customFormat="1" x14ac:dyDescent="0.25"/>
    <row r="385" customFormat="1" x14ac:dyDescent="0.25"/>
    <row r="386" customFormat="1" x14ac:dyDescent="0.25"/>
    <row r="387" customFormat="1" x14ac:dyDescent="0.25"/>
    <row r="388" customFormat="1" x14ac:dyDescent="0.25"/>
    <row r="389" customFormat="1" x14ac:dyDescent="0.25"/>
    <row r="390" customFormat="1" x14ac:dyDescent="0.25"/>
    <row r="391" customFormat="1" x14ac:dyDescent="0.25"/>
    <row r="392" customFormat="1" x14ac:dyDescent="0.25"/>
    <row r="393" customFormat="1" x14ac:dyDescent="0.25"/>
    <row r="394" customFormat="1" x14ac:dyDescent="0.25"/>
    <row r="395" customFormat="1" x14ac:dyDescent="0.25"/>
    <row r="396" customFormat="1" x14ac:dyDescent="0.25"/>
    <row r="397" customFormat="1" x14ac:dyDescent="0.25"/>
    <row r="398" customFormat="1" x14ac:dyDescent="0.25"/>
    <row r="399" customFormat="1" x14ac:dyDescent="0.25"/>
    <row r="400" customFormat="1" x14ac:dyDescent="0.25"/>
    <row r="401" spans="5:64" customFormat="1" x14ac:dyDescent="0.25"/>
    <row r="402" spans="5:64" customFormat="1" x14ac:dyDescent="0.25"/>
    <row r="403" spans="5:64" customFormat="1" x14ac:dyDescent="0.25">
      <c r="E403" s="2" t="s">
        <v>1275</v>
      </c>
      <c r="BL403" s="2" t="s">
        <v>1276</v>
      </c>
    </row>
    <row r="404" spans="5:64" customFormat="1" x14ac:dyDescent="0.25"/>
    <row r="405" spans="5:64" customFormat="1" x14ac:dyDescent="0.25"/>
    <row r="406" spans="5:64" customFormat="1" x14ac:dyDescent="0.25"/>
    <row r="407" spans="5:64" customFormat="1" x14ac:dyDescent="0.25"/>
    <row r="408" spans="5:64" customFormat="1" x14ac:dyDescent="0.25"/>
    <row r="409" spans="5:64" customFormat="1" x14ac:dyDescent="0.25"/>
    <row r="410" spans="5:64" customFormat="1" x14ac:dyDescent="0.25"/>
    <row r="411" spans="5:64" customFormat="1" x14ac:dyDescent="0.25"/>
    <row r="412" spans="5:64" customFormat="1" x14ac:dyDescent="0.25"/>
    <row r="413" spans="5:64" customFormat="1" x14ac:dyDescent="0.25"/>
    <row r="414" spans="5:64" customFormat="1" x14ac:dyDescent="0.25"/>
    <row r="415" spans="5:64" customFormat="1" x14ac:dyDescent="0.25"/>
    <row r="416" spans="5:64" customFormat="1" x14ac:dyDescent="0.25"/>
    <row r="417" spans="5:5" customFormat="1" x14ac:dyDescent="0.25"/>
    <row r="418" spans="5:5" customFormat="1" x14ac:dyDescent="0.25"/>
    <row r="419" spans="5:5" customFormat="1" x14ac:dyDescent="0.25"/>
    <row r="420" spans="5:5" customFormat="1" x14ac:dyDescent="0.25"/>
    <row r="421" spans="5:5" customFormat="1" x14ac:dyDescent="0.25"/>
    <row r="422" spans="5:5" customFormat="1" x14ac:dyDescent="0.25"/>
    <row r="423" spans="5:5" customFormat="1" x14ac:dyDescent="0.25"/>
    <row r="424" spans="5:5" customFormat="1" x14ac:dyDescent="0.25"/>
    <row r="425" spans="5:5" customFormat="1" x14ac:dyDescent="0.25"/>
    <row r="426" spans="5:5" customFormat="1" x14ac:dyDescent="0.25"/>
    <row r="427" spans="5:5" customFormat="1" x14ac:dyDescent="0.25"/>
    <row r="428" spans="5:5" customFormat="1" x14ac:dyDescent="0.25"/>
    <row r="429" spans="5:5" customFormat="1" x14ac:dyDescent="0.25"/>
    <row r="430" spans="5:5" customFormat="1" x14ac:dyDescent="0.25"/>
    <row r="431" spans="5:5" customFormat="1" x14ac:dyDescent="0.25"/>
    <row r="432" spans="5:5" customFormat="1" x14ac:dyDescent="0.25">
      <c r="E432" s="14" t="s">
        <v>1299</v>
      </c>
    </row>
    <row r="433" spans="5:5" customFormat="1" x14ac:dyDescent="0.25">
      <c r="E433" t="s">
        <v>1300</v>
      </c>
    </row>
    <row r="434" spans="5:5" customFormat="1" x14ac:dyDescent="0.25"/>
    <row r="435" spans="5:5" customFormat="1" x14ac:dyDescent="0.25"/>
    <row r="436" spans="5:5" customFormat="1" x14ac:dyDescent="0.25"/>
    <row r="437" spans="5:5" customFormat="1" x14ac:dyDescent="0.25"/>
    <row r="438" spans="5:5" customFormat="1" x14ac:dyDescent="0.25"/>
    <row r="439" spans="5:5" customFormat="1" x14ac:dyDescent="0.25"/>
    <row r="440" spans="5:5" customFormat="1" x14ac:dyDescent="0.25"/>
    <row r="441" spans="5:5" customFormat="1" x14ac:dyDescent="0.25"/>
    <row r="442" spans="5:5" customFormat="1" x14ac:dyDescent="0.25"/>
    <row r="443" spans="5:5" customFormat="1" x14ac:dyDescent="0.25"/>
    <row r="444" spans="5:5" customFormat="1" x14ac:dyDescent="0.25"/>
    <row r="445" spans="5:5" customFormat="1" x14ac:dyDescent="0.25"/>
    <row r="446" spans="5:5" customFormat="1" x14ac:dyDescent="0.25"/>
    <row r="447" spans="5:5" customFormat="1" x14ac:dyDescent="0.25"/>
    <row r="448" spans="5:5" customFormat="1" x14ac:dyDescent="0.25"/>
    <row r="449" customFormat="1" x14ac:dyDescent="0.25"/>
    <row r="450" customFormat="1" x14ac:dyDescent="0.25"/>
    <row r="451" customFormat="1" x14ac:dyDescent="0.25"/>
    <row r="452" customFormat="1" x14ac:dyDescent="0.25"/>
    <row r="453" customFormat="1" x14ac:dyDescent="0.25"/>
    <row r="454" customFormat="1" x14ac:dyDescent="0.25"/>
    <row r="455" customFormat="1" x14ac:dyDescent="0.25"/>
    <row r="456" customFormat="1" x14ac:dyDescent="0.25"/>
    <row r="457" customFormat="1" x14ac:dyDescent="0.25"/>
    <row r="458" customFormat="1" x14ac:dyDescent="0.25"/>
    <row r="459" customFormat="1" x14ac:dyDescent="0.25"/>
    <row r="460" customFormat="1" x14ac:dyDescent="0.25"/>
    <row r="461" customFormat="1" x14ac:dyDescent="0.25"/>
    <row r="462" customFormat="1" x14ac:dyDescent="0.25"/>
    <row r="463" customFormat="1" x14ac:dyDescent="0.25"/>
    <row r="464" customFormat="1" x14ac:dyDescent="0.25"/>
    <row r="465" customFormat="1" x14ac:dyDescent="0.25"/>
    <row r="466" customFormat="1" x14ac:dyDescent="0.25"/>
    <row r="467" customFormat="1" x14ac:dyDescent="0.25"/>
    <row r="468" customFormat="1" x14ac:dyDescent="0.25"/>
    <row r="469" customFormat="1" x14ac:dyDescent="0.25"/>
    <row r="470" customFormat="1" x14ac:dyDescent="0.25"/>
    <row r="471" customFormat="1" x14ac:dyDescent="0.25"/>
    <row r="472" customFormat="1" x14ac:dyDescent="0.25"/>
    <row r="473" customFormat="1" x14ac:dyDescent="0.25"/>
    <row r="474" customFormat="1" x14ac:dyDescent="0.25"/>
    <row r="475" customFormat="1" x14ac:dyDescent="0.25"/>
    <row r="476" customFormat="1" x14ac:dyDescent="0.25"/>
    <row r="477" customFormat="1" x14ac:dyDescent="0.25"/>
    <row r="478" customFormat="1" x14ac:dyDescent="0.25"/>
    <row r="479" customFormat="1" x14ac:dyDescent="0.25"/>
    <row r="480" customFormat="1" x14ac:dyDescent="0.25"/>
    <row r="481" spans="5:5" customFormat="1" x14ac:dyDescent="0.25"/>
    <row r="482" spans="5:5" customFormat="1" x14ac:dyDescent="0.25"/>
    <row r="483" spans="5:5" customFormat="1" x14ac:dyDescent="0.25">
      <c r="E483" s="14" t="s">
        <v>1304</v>
      </c>
    </row>
    <row r="484" spans="5:5" customFormat="1" x14ac:dyDescent="0.25">
      <c r="E484" t="s">
        <v>1305</v>
      </c>
    </row>
    <row r="485" spans="5:5" customFormat="1" x14ac:dyDescent="0.25"/>
    <row r="486" spans="5:5" customFormat="1" x14ac:dyDescent="0.25"/>
    <row r="487" spans="5:5" customFormat="1" x14ac:dyDescent="0.25"/>
    <row r="488" spans="5:5" customFormat="1" x14ac:dyDescent="0.25"/>
    <row r="489" spans="5:5" customFormat="1" x14ac:dyDescent="0.25"/>
    <row r="490" spans="5:5" customFormat="1" x14ac:dyDescent="0.25"/>
    <row r="491" spans="5:5" customFormat="1" x14ac:dyDescent="0.25"/>
    <row r="492" spans="5:5" customFormat="1" x14ac:dyDescent="0.25"/>
    <row r="493" spans="5:5" customFormat="1" x14ac:dyDescent="0.25"/>
    <row r="494" spans="5:5" customFormat="1" x14ac:dyDescent="0.25"/>
    <row r="495" spans="5:5" customFormat="1" x14ac:dyDescent="0.25"/>
    <row r="496" spans="5:5" customFormat="1" x14ac:dyDescent="0.25"/>
    <row r="497" customFormat="1" x14ac:dyDescent="0.25"/>
    <row r="498" customFormat="1" x14ac:dyDescent="0.25"/>
    <row r="499" customFormat="1" x14ac:dyDescent="0.25"/>
    <row r="500" customFormat="1" x14ac:dyDescent="0.25"/>
    <row r="501" customFormat="1" x14ac:dyDescent="0.25"/>
    <row r="502" customFormat="1" x14ac:dyDescent="0.25"/>
    <row r="503" customFormat="1" x14ac:dyDescent="0.25"/>
    <row r="504" customFormat="1" x14ac:dyDescent="0.25"/>
    <row r="505" customFormat="1" x14ac:dyDescent="0.25"/>
    <row r="506" customFormat="1" x14ac:dyDescent="0.25"/>
    <row r="507" customFormat="1" x14ac:dyDescent="0.25"/>
    <row r="508" customFormat="1" x14ac:dyDescent="0.25"/>
    <row r="509" customFormat="1" x14ac:dyDescent="0.25"/>
    <row r="510" customFormat="1" x14ac:dyDescent="0.25"/>
    <row r="511" customFormat="1" x14ac:dyDescent="0.25"/>
    <row r="512" customFormat="1" x14ac:dyDescent="0.25"/>
    <row r="513" customFormat="1" x14ac:dyDescent="0.25"/>
    <row r="514" customFormat="1" x14ac:dyDescent="0.25"/>
    <row r="515" customFormat="1" x14ac:dyDescent="0.25"/>
    <row r="516" customFormat="1" x14ac:dyDescent="0.25"/>
    <row r="517" customFormat="1" x14ac:dyDescent="0.25"/>
    <row r="518" customFormat="1" x14ac:dyDescent="0.25"/>
    <row r="519" customFormat="1" x14ac:dyDescent="0.25"/>
    <row r="520" customFormat="1" ht="14.25" customHeight="1" x14ac:dyDescent="0.25"/>
    <row r="521" customFormat="1" x14ac:dyDescent="0.25"/>
    <row r="522" customFormat="1" x14ac:dyDescent="0.25"/>
    <row r="523" customFormat="1" x14ac:dyDescent="0.25"/>
    <row r="524" customFormat="1" x14ac:dyDescent="0.25"/>
    <row r="525" customFormat="1" x14ac:dyDescent="0.25"/>
    <row r="526" customFormat="1" x14ac:dyDescent="0.25"/>
    <row r="527" customFormat="1" x14ac:dyDescent="0.25"/>
    <row r="528" customFormat="1" x14ac:dyDescent="0.25"/>
    <row r="529" customFormat="1" x14ac:dyDescent="0.25"/>
    <row r="530" customFormat="1" x14ac:dyDescent="0.25"/>
    <row r="531" customFormat="1" x14ac:dyDescent="0.25"/>
    <row r="532" customFormat="1" x14ac:dyDescent="0.25"/>
    <row r="533" customFormat="1" x14ac:dyDescent="0.25"/>
    <row r="534" customFormat="1" x14ac:dyDescent="0.25"/>
    <row r="535" customFormat="1" x14ac:dyDescent="0.25"/>
    <row r="536" customFormat="1" x14ac:dyDescent="0.25"/>
    <row r="537" customFormat="1" x14ac:dyDescent="0.25"/>
    <row r="538" customFormat="1" x14ac:dyDescent="0.25"/>
    <row r="539" customFormat="1" x14ac:dyDescent="0.25"/>
    <row r="540" customFormat="1" x14ac:dyDescent="0.25"/>
    <row r="541" customFormat="1" x14ac:dyDescent="0.25"/>
    <row r="542" customFormat="1" x14ac:dyDescent="0.25"/>
    <row r="543" customFormat="1" x14ac:dyDescent="0.25"/>
    <row r="544" customFormat="1" x14ac:dyDescent="0.25"/>
    <row r="545" customFormat="1" x14ac:dyDescent="0.25"/>
    <row r="546" customFormat="1" x14ac:dyDescent="0.25"/>
    <row r="547" customFormat="1" x14ac:dyDescent="0.25"/>
    <row r="548" customFormat="1" x14ac:dyDescent="0.25"/>
    <row r="549" customFormat="1" x14ac:dyDescent="0.25"/>
    <row r="550" customFormat="1" x14ac:dyDescent="0.25"/>
    <row r="551" customFormat="1" x14ac:dyDescent="0.25"/>
    <row r="552" customFormat="1" x14ac:dyDescent="0.25"/>
    <row r="553" customFormat="1" x14ac:dyDescent="0.25"/>
    <row r="554" customFormat="1" x14ac:dyDescent="0.25"/>
    <row r="555" customFormat="1" x14ac:dyDescent="0.25"/>
    <row r="556" customFormat="1" x14ac:dyDescent="0.25"/>
    <row r="557" customFormat="1" x14ac:dyDescent="0.25"/>
    <row r="558" customFormat="1" x14ac:dyDescent="0.25"/>
    <row r="559" customFormat="1" x14ac:dyDescent="0.25"/>
    <row r="560" customFormat="1" x14ac:dyDescent="0.25"/>
    <row r="561" customFormat="1" x14ac:dyDescent="0.25"/>
    <row r="562" customFormat="1" x14ac:dyDescent="0.25"/>
    <row r="563" customFormat="1" x14ac:dyDescent="0.25"/>
    <row r="564" customFormat="1" x14ac:dyDescent="0.25"/>
    <row r="565" customFormat="1" x14ac:dyDescent="0.25"/>
    <row r="566" customFormat="1" x14ac:dyDescent="0.25"/>
    <row r="567" customFormat="1" x14ac:dyDescent="0.25"/>
    <row r="568" customFormat="1" x14ac:dyDescent="0.25"/>
    <row r="569" customFormat="1" x14ac:dyDescent="0.25"/>
    <row r="570" customFormat="1" x14ac:dyDescent="0.25"/>
    <row r="571" customFormat="1" x14ac:dyDescent="0.25"/>
    <row r="572" customFormat="1" x14ac:dyDescent="0.25"/>
    <row r="573" customFormat="1" x14ac:dyDescent="0.25"/>
    <row r="574" customFormat="1" x14ac:dyDescent="0.25"/>
    <row r="575" customFormat="1" x14ac:dyDescent="0.25"/>
    <row r="576" customFormat="1" x14ac:dyDescent="0.25"/>
    <row r="577" spans="5:5" customFormat="1" x14ac:dyDescent="0.25"/>
    <row r="578" spans="5:5" customFormat="1" x14ac:dyDescent="0.25">
      <c r="E578" s="14" t="s">
        <v>1306</v>
      </c>
    </row>
    <row r="579" spans="5:5" customFormat="1" x14ac:dyDescent="0.25">
      <c r="E579" t="s">
        <v>1307</v>
      </c>
    </row>
    <row r="580" spans="5:5" customFormat="1" x14ac:dyDescent="0.25"/>
    <row r="581" spans="5:5" customFormat="1" x14ac:dyDescent="0.25"/>
    <row r="582" spans="5:5" customFormat="1" x14ac:dyDescent="0.25"/>
    <row r="583" spans="5:5" customFormat="1" x14ac:dyDescent="0.25"/>
    <row r="584" spans="5:5" customFormat="1" x14ac:dyDescent="0.25"/>
    <row r="585" spans="5:5" customFormat="1" x14ac:dyDescent="0.25"/>
    <row r="586" spans="5:5" customFormat="1" x14ac:dyDescent="0.25"/>
    <row r="587" spans="5:5" customFormat="1" x14ac:dyDescent="0.25"/>
    <row r="588" spans="5:5" customFormat="1" x14ac:dyDescent="0.25"/>
    <row r="589" spans="5:5" customFormat="1" x14ac:dyDescent="0.25"/>
    <row r="590" spans="5:5" customFormat="1" x14ac:dyDescent="0.25"/>
    <row r="591" spans="5:5" customFormat="1" x14ac:dyDescent="0.25">
      <c r="E591" s="14" t="s">
        <v>1308</v>
      </c>
    </row>
    <row r="592" spans="5:5" customFormat="1" x14ac:dyDescent="0.25">
      <c r="E592" t="s">
        <v>1309</v>
      </c>
    </row>
    <row r="593" spans="5:5" customFormat="1" x14ac:dyDescent="0.25"/>
    <row r="594" spans="5:5" customFormat="1" x14ac:dyDescent="0.25"/>
    <row r="595" spans="5:5" customFormat="1" x14ac:dyDescent="0.25"/>
    <row r="596" spans="5:5" customFormat="1" x14ac:dyDescent="0.25"/>
    <row r="597" spans="5:5" customFormat="1" x14ac:dyDescent="0.25"/>
    <row r="598" spans="5:5" customFormat="1" x14ac:dyDescent="0.25"/>
    <row r="599" spans="5:5" customFormat="1" x14ac:dyDescent="0.25"/>
    <row r="600" spans="5:5" customFormat="1" x14ac:dyDescent="0.25"/>
    <row r="601" spans="5:5" customFormat="1" x14ac:dyDescent="0.25"/>
    <row r="602" spans="5:5" customFormat="1" x14ac:dyDescent="0.25"/>
    <row r="603" spans="5:5" customFormat="1" x14ac:dyDescent="0.25"/>
    <row r="604" spans="5:5" customFormat="1" x14ac:dyDescent="0.25"/>
    <row r="605" spans="5:5" customFormat="1" x14ac:dyDescent="0.25"/>
    <row r="606" spans="5:5" customFormat="1" x14ac:dyDescent="0.25">
      <c r="E606" s="14" t="s">
        <v>1310</v>
      </c>
    </row>
    <row r="607" spans="5:5" customFormat="1" x14ac:dyDescent="0.25">
      <c r="E607" t="s">
        <v>1311</v>
      </c>
    </row>
    <row r="608" spans="5:5" customFormat="1" x14ac:dyDescent="0.25"/>
    <row r="609" customFormat="1" x14ac:dyDescent="0.25"/>
    <row r="610" customFormat="1" x14ac:dyDescent="0.25"/>
    <row r="611" customFormat="1" x14ac:dyDescent="0.25"/>
    <row r="612" customFormat="1" x14ac:dyDescent="0.25"/>
    <row r="613" customFormat="1" x14ac:dyDescent="0.25"/>
    <row r="614" customFormat="1" x14ac:dyDescent="0.25"/>
    <row r="615" customFormat="1" x14ac:dyDescent="0.25"/>
    <row r="616" customFormat="1" x14ac:dyDescent="0.25"/>
    <row r="617" customFormat="1" x14ac:dyDescent="0.25"/>
    <row r="618" customFormat="1" x14ac:dyDescent="0.25"/>
    <row r="619" customFormat="1" x14ac:dyDescent="0.25"/>
    <row r="620" customFormat="1" x14ac:dyDescent="0.25"/>
    <row r="621" customFormat="1" x14ac:dyDescent="0.25"/>
    <row r="622" customFormat="1" x14ac:dyDescent="0.25"/>
    <row r="623" customFormat="1" x14ac:dyDescent="0.25"/>
    <row r="624" customFormat="1" x14ac:dyDescent="0.25"/>
    <row r="625" customFormat="1" x14ac:dyDescent="0.25"/>
    <row r="626" customFormat="1" x14ac:dyDescent="0.25"/>
    <row r="627" customFormat="1" x14ac:dyDescent="0.25"/>
    <row r="628" customFormat="1" x14ac:dyDescent="0.25"/>
    <row r="629" customFormat="1" x14ac:dyDescent="0.25"/>
    <row r="630" customFormat="1" x14ac:dyDescent="0.25"/>
    <row r="631" customFormat="1" x14ac:dyDescent="0.25"/>
    <row r="632" customFormat="1" x14ac:dyDescent="0.25"/>
    <row r="633" customFormat="1" x14ac:dyDescent="0.25"/>
    <row r="634" customFormat="1" x14ac:dyDescent="0.25"/>
    <row r="635" customFormat="1" x14ac:dyDescent="0.25"/>
    <row r="636" customFormat="1" x14ac:dyDescent="0.25"/>
    <row r="637" customFormat="1" x14ac:dyDescent="0.25"/>
    <row r="638" customFormat="1" x14ac:dyDescent="0.25"/>
    <row r="639" customFormat="1" x14ac:dyDescent="0.25"/>
    <row r="640" customFormat="1" x14ac:dyDescent="0.25"/>
    <row r="641" spans="3:5" customFormat="1" x14ac:dyDescent="0.25"/>
    <row r="642" spans="3:5" customFormat="1" x14ac:dyDescent="0.25"/>
    <row r="643" spans="3:5" customFormat="1" x14ac:dyDescent="0.25"/>
    <row r="644" spans="3:5" customFormat="1" x14ac:dyDescent="0.25"/>
    <row r="645" spans="3:5" customFormat="1" x14ac:dyDescent="0.25"/>
    <row r="646" spans="3:5" customFormat="1" x14ac:dyDescent="0.25"/>
    <row r="647" spans="3:5" customFormat="1" x14ac:dyDescent="0.25"/>
    <row r="648" spans="3:5" customFormat="1" x14ac:dyDescent="0.25">
      <c r="C648" s="13">
        <v>0</v>
      </c>
      <c r="E648" s="1" t="s">
        <v>908</v>
      </c>
    </row>
    <row r="649" spans="3:5" customFormat="1" x14ac:dyDescent="0.25">
      <c r="E649" t="s">
        <v>909</v>
      </c>
    </row>
    <row r="650" spans="3:5" customFormat="1" x14ac:dyDescent="0.25">
      <c r="E650" s="2" t="s">
        <v>910</v>
      </c>
    </row>
    <row r="651" spans="3:5" customFormat="1" x14ac:dyDescent="0.25">
      <c r="E651" t="s">
        <v>99</v>
      </c>
    </row>
    <row r="652" spans="3:5" customFormat="1" x14ac:dyDescent="0.25">
      <c r="E652" t="s">
        <v>100</v>
      </c>
    </row>
    <row r="653" spans="3:5" customFormat="1" x14ac:dyDescent="0.25"/>
    <row r="654" spans="3:5" customFormat="1" x14ac:dyDescent="0.25">
      <c r="E654" s="14" t="s">
        <v>914</v>
      </c>
    </row>
    <row r="655" spans="3:5" customFormat="1" x14ac:dyDescent="0.25">
      <c r="E655" t="s">
        <v>915</v>
      </c>
    </row>
    <row r="656" spans="3:5" customFormat="1" x14ac:dyDescent="0.25"/>
    <row r="657" customFormat="1" x14ac:dyDescent="0.25"/>
    <row r="658" customFormat="1" x14ac:dyDescent="0.25"/>
    <row r="659" customFormat="1" x14ac:dyDescent="0.25"/>
    <row r="660" customFormat="1" x14ac:dyDescent="0.25"/>
    <row r="661" customFormat="1" x14ac:dyDescent="0.25"/>
    <row r="662" customFormat="1" x14ac:dyDescent="0.25"/>
    <row r="663" customFormat="1" x14ac:dyDescent="0.25"/>
    <row r="664" customFormat="1" x14ac:dyDescent="0.25"/>
    <row r="665" customFormat="1" x14ac:dyDescent="0.25"/>
    <row r="666" customFormat="1" x14ac:dyDescent="0.25"/>
    <row r="667" customFormat="1" x14ac:dyDescent="0.25"/>
    <row r="668" customFormat="1" x14ac:dyDescent="0.25"/>
    <row r="669" customFormat="1" x14ac:dyDescent="0.25"/>
    <row r="670" customFormat="1" x14ac:dyDescent="0.25"/>
    <row r="671" customFormat="1" x14ac:dyDescent="0.25"/>
    <row r="672" customFormat="1" x14ac:dyDescent="0.25"/>
    <row r="673" spans="5:5" customFormat="1" x14ac:dyDescent="0.25"/>
    <row r="674" spans="5:5" customFormat="1" x14ac:dyDescent="0.25"/>
    <row r="675" spans="5:5" customFormat="1" x14ac:dyDescent="0.25"/>
    <row r="676" spans="5:5" customFormat="1" x14ac:dyDescent="0.25"/>
    <row r="677" spans="5:5" customFormat="1" x14ac:dyDescent="0.25"/>
    <row r="678" spans="5:5" customFormat="1" x14ac:dyDescent="0.25"/>
    <row r="679" spans="5:5" customFormat="1" x14ac:dyDescent="0.25">
      <c r="E679" s="14" t="s">
        <v>931</v>
      </c>
    </row>
    <row r="680" spans="5:5" customFormat="1" x14ac:dyDescent="0.25">
      <c r="E680" t="s">
        <v>932</v>
      </c>
    </row>
    <row r="681" spans="5:5" customFormat="1" x14ac:dyDescent="0.25"/>
    <row r="682" spans="5:5" customFormat="1" x14ac:dyDescent="0.25"/>
    <row r="683" spans="5:5" customFormat="1" x14ac:dyDescent="0.25"/>
    <row r="684" spans="5:5" customFormat="1" x14ac:dyDescent="0.25"/>
    <row r="685" spans="5:5" customFormat="1" x14ac:dyDescent="0.25"/>
    <row r="686" spans="5:5" customFormat="1" x14ac:dyDescent="0.25"/>
    <row r="687" spans="5:5" customFormat="1" x14ac:dyDescent="0.25"/>
    <row r="688" spans="5:5" customFormat="1" x14ac:dyDescent="0.25"/>
    <row r="689" spans="43:52" customFormat="1" x14ac:dyDescent="0.25"/>
    <row r="690" spans="43:52" customFormat="1" x14ac:dyDescent="0.25"/>
    <row r="691" spans="43:52" customFormat="1" x14ac:dyDescent="0.25"/>
    <row r="692" spans="43:52" customFormat="1" x14ac:dyDescent="0.25"/>
    <row r="693" spans="43:52" customFormat="1" x14ac:dyDescent="0.25"/>
    <row r="694" spans="43:52" customFormat="1" x14ac:dyDescent="0.25"/>
    <row r="695" spans="43:52" customFormat="1" x14ac:dyDescent="0.25"/>
    <row r="696" spans="43:52" customFormat="1" x14ac:dyDescent="0.25"/>
    <row r="697" spans="43:52" customFormat="1" x14ac:dyDescent="0.25"/>
    <row r="698" spans="43:52" customFormat="1" x14ac:dyDescent="0.25"/>
    <row r="699" spans="43:52" customFormat="1" x14ac:dyDescent="0.25"/>
    <row r="700" spans="43:52" customFormat="1" x14ac:dyDescent="0.25"/>
    <row r="701" spans="43:52" customFormat="1" x14ac:dyDescent="0.25"/>
    <row r="702" spans="43:52" customFormat="1" x14ac:dyDescent="0.25"/>
    <row r="703" spans="43:52" customFormat="1" x14ac:dyDescent="0.25">
      <c r="AQ703" t="s">
        <v>13</v>
      </c>
      <c r="AZ703" t="s">
        <v>223</v>
      </c>
    </row>
    <row r="704" spans="43:52" customFormat="1" x14ac:dyDescent="0.25">
      <c r="AQ704" s="2" t="s">
        <v>1289</v>
      </c>
      <c r="AZ704" s="2" t="s">
        <v>1290</v>
      </c>
    </row>
    <row r="705" customFormat="1" x14ac:dyDescent="0.25"/>
    <row r="706" customFormat="1" x14ac:dyDescent="0.25"/>
    <row r="707" customFormat="1" x14ac:dyDescent="0.25"/>
    <row r="708" customFormat="1" x14ac:dyDescent="0.25"/>
    <row r="709" customFormat="1" x14ac:dyDescent="0.25"/>
    <row r="710" customFormat="1" x14ac:dyDescent="0.25"/>
    <row r="711" customFormat="1" x14ac:dyDescent="0.25"/>
    <row r="712" customFormat="1" x14ac:dyDescent="0.25"/>
    <row r="713" customFormat="1" x14ac:dyDescent="0.25"/>
    <row r="714" customFormat="1" x14ac:dyDescent="0.25"/>
    <row r="715" customFormat="1" x14ac:dyDescent="0.25"/>
    <row r="716" customFormat="1" x14ac:dyDescent="0.25"/>
    <row r="717" customFormat="1" x14ac:dyDescent="0.25"/>
    <row r="718" customFormat="1" x14ac:dyDescent="0.25"/>
    <row r="719" customFormat="1" x14ac:dyDescent="0.25"/>
    <row r="720" customFormat="1" x14ac:dyDescent="0.25"/>
    <row r="721" spans="5:5" customFormat="1" x14ac:dyDescent="0.25"/>
    <row r="722" spans="5:5" customFormat="1" x14ac:dyDescent="0.25"/>
    <row r="723" spans="5:5" customFormat="1" x14ac:dyDescent="0.25"/>
    <row r="724" spans="5:5" customFormat="1" x14ac:dyDescent="0.25"/>
    <row r="725" spans="5:5" customFormat="1" x14ac:dyDescent="0.25"/>
    <row r="726" spans="5:5" customFormat="1" x14ac:dyDescent="0.25"/>
    <row r="727" spans="5:5" customFormat="1" x14ac:dyDescent="0.25"/>
    <row r="728" spans="5:5" customFormat="1" x14ac:dyDescent="0.25"/>
    <row r="729" spans="5:5" customFormat="1" x14ac:dyDescent="0.25"/>
    <row r="730" spans="5:5" customFormat="1" x14ac:dyDescent="0.25"/>
    <row r="731" spans="5:5" customFormat="1" x14ac:dyDescent="0.25"/>
    <row r="732" spans="5:5" customFormat="1" x14ac:dyDescent="0.25"/>
    <row r="733" spans="5:5" customFormat="1" x14ac:dyDescent="0.25"/>
    <row r="734" spans="5:5" customFormat="1" x14ac:dyDescent="0.25"/>
    <row r="735" spans="5:5" customFormat="1" x14ac:dyDescent="0.25">
      <c r="E735" s="14" t="s">
        <v>933</v>
      </c>
    </row>
    <row r="736" spans="5:5" customFormat="1" x14ac:dyDescent="0.25">
      <c r="E736" t="s">
        <v>934</v>
      </c>
    </row>
    <row r="737" customFormat="1" x14ac:dyDescent="0.25"/>
    <row r="738" customFormat="1" x14ac:dyDescent="0.25"/>
    <row r="739" customFormat="1" x14ac:dyDescent="0.25"/>
    <row r="740" customFormat="1" x14ac:dyDescent="0.25"/>
    <row r="741" customFormat="1" x14ac:dyDescent="0.25"/>
    <row r="742" customFormat="1" x14ac:dyDescent="0.25"/>
    <row r="743" customFormat="1" x14ac:dyDescent="0.25"/>
    <row r="744" customFormat="1" x14ac:dyDescent="0.25"/>
    <row r="745" customFormat="1" x14ac:dyDescent="0.25"/>
    <row r="746" customFormat="1" x14ac:dyDescent="0.25"/>
    <row r="747" customFormat="1" x14ac:dyDescent="0.25"/>
    <row r="748" customFormat="1" x14ac:dyDescent="0.25"/>
    <row r="749" customFormat="1" x14ac:dyDescent="0.25"/>
    <row r="750" customFormat="1" x14ac:dyDescent="0.25"/>
    <row r="751" customFormat="1" x14ac:dyDescent="0.25"/>
    <row r="752" customFormat="1" x14ac:dyDescent="0.25"/>
    <row r="753" spans="5:5" customFormat="1" x14ac:dyDescent="0.25"/>
    <row r="754" spans="5:5" customFormat="1" x14ac:dyDescent="0.25"/>
    <row r="755" spans="5:5" customFormat="1" x14ac:dyDescent="0.25"/>
    <row r="756" spans="5:5" customFormat="1" x14ac:dyDescent="0.25"/>
    <row r="757" spans="5:5" customFormat="1" x14ac:dyDescent="0.25">
      <c r="E757" s="1" t="s">
        <v>1281</v>
      </c>
    </row>
    <row r="758" spans="5:5" customFormat="1" x14ac:dyDescent="0.25"/>
    <row r="759" spans="5:5" customFormat="1" x14ac:dyDescent="0.25">
      <c r="E759" s="14" t="s">
        <v>1285</v>
      </c>
    </row>
    <row r="760" spans="5:5" customFormat="1" x14ac:dyDescent="0.25">
      <c r="E760" t="s">
        <v>1286</v>
      </c>
    </row>
    <row r="761" spans="5:5" customFormat="1" x14ac:dyDescent="0.25"/>
    <row r="762" spans="5:5" customFormat="1" x14ac:dyDescent="0.25"/>
    <row r="763" spans="5:5" customFormat="1" x14ac:dyDescent="0.25"/>
    <row r="764" spans="5:5" customFormat="1" x14ac:dyDescent="0.25"/>
    <row r="765" spans="5:5" customFormat="1" x14ac:dyDescent="0.25"/>
    <row r="766" spans="5:5" customFormat="1" x14ac:dyDescent="0.25"/>
    <row r="767" spans="5:5" customFormat="1" x14ac:dyDescent="0.25"/>
    <row r="768" spans="5:5" customFormat="1" x14ac:dyDescent="0.25"/>
    <row r="769" spans="5:5" customFormat="1" x14ac:dyDescent="0.25"/>
    <row r="770" spans="5:5" customFormat="1" x14ac:dyDescent="0.25"/>
    <row r="771" spans="5:5" customFormat="1" x14ac:dyDescent="0.25"/>
    <row r="772" spans="5:5" customFormat="1" x14ac:dyDescent="0.25"/>
    <row r="773" spans="5:5" customFormat="1" x14ac:dyDescent="0.25"/>
    <row r="774" spans="5:5" customFormat="1" x14ac:dyDescent="0.25"/>
    <row r="775" spans="5:5" customFormat="1" x14ac:dyDescent="0.25"/>
    <row r="776" spans="5:5" customFormat="1" x14ac:dyDescent="0.25"/>
    <row r="777" spans="5:5" customFormat="1" x14ac:dyDescent="0.25"/>
    <row r="778" spans="5:5" customFormat="1" x14ac:dyDescent="0.25"/>
    <row r="779" spans="5:5" customFormat="1" x14ac:dyDescent="0.25"/>
    <row r="780" spans="5:5" customFormat="1" x14ac:dyDescent="0.25"/>
    <row r="781" spans="5:5" customFormat="1" x14ac:dyDescent="0.25"/>
    <row r="782" spans="5:5" customFormat="1" x14ac:dyDescent="0.25"/>
    <row r="783" spans="5:5" customFormat="1" x14ac:dyDescent="0.25"/>
    <row r="784" spans="5:5" customFormat="1" x14ac:dyDescent="0.25">
      <c r="E784" s="14" t="s">
        <v>1287</v>
      </c>
    </row>
    <row r="785" spans="5:5" customFormat="1" x14ac:dyDescent="0.25">
      <c r="E785" t="s">
        <v>1288</v>
      </c>
    </row>
    <row r="786" spans="5:5" customFormat="1" x14ac:dyDescent="0.25"/>
    <row r="787" spans="5:5" customFormat="1" x14ac:dyDescent="0.25"/>
    <row r="788" spans="5:5" customFormat="1" x14ac:dyDescent="0.25"/>
    <row r="789" spans="5:5" customFormat="1" x14ac:dyDescent="0.25"/>
    <row r="790" spans="5:5" customFormat="1" x14ac:dyDescent="0.25"/>
    <row r="791" spans="5:5" customFormat="1" x14ac:dyDescent="0.25"/>
    <row r="792" spans="5:5" customFormat="1" x14ac:dyDescent="0.25"/>
    <row r="793" spans="5:5" customFormat="1" x14ac:dyDescent="0.25"/>
    <row r="794" spans="5:5" customFormat="1" x14ac:dyDescent="0.25"/>
    <row r="795" spans="5:5" customFormat="1" x14ac:dyDescent="0.25"/>
    <row r="796" spans="5:5" customFormat="1" x14ac:dyDescent="0.25"/>
    <row r="797" spans="5:5" customFormat="1" x14ac:dyDescent="0.25"/>
    <row r="798" spans="5:5" customFormat="1" x14ac:dyDescent="0.25"/>
    <row r="799" spans="5:5" customFormat="1" x14ac:dyDescent="0.25"/>
    <row r="800" spans="5:5" customFormat="1" x14ac:dyDescent="0.25"/>
    <row r="801" spans="5:5" customFormat="1" x14ac:dyDescent="0.25"/>
    <row r="802" spans="5:5" customFormat="1" x14ac:dyDescent="0.25"/>
    <row r="803" spans="5:5" customFormat="1" x14ac:dyDescent="0.25"/>
    <row r="804" spans="5:5" customFormat="1" x14ac:dyDescent="0.25"/>
    <row r="805" spans="5:5" customFormat="1" x14ac:dyDescent="0.25"/>
    <row r="806" spans="5:5" customFormat="1" x14ac:dyDescent="0.25">
      <c r="E806" s="14" t="s">
        <v>1291</v>
      </c>
    </row>
    <row r="807" spans="5:5" customFormat="1" x14ac:dyDescent="0.25">
      <c r="E807" t="s">
        <v>1292</v>
      </c>
    </row>
    <row r="808" spans="5:5" customFormat="1" x14ac:dyDescent="0.25"/>
    <row r="809" spans="5:5" customFormat="1" x14ac:dyDescent="0.25"/>
    <row r="810" spans="5:5" customFormat="1" x14ac:dyDescent="0.25"/>
    <row r="811" spans="5:5" customFormat="1" x14ac:dyDescent="0.25"/>
    <row r="812" spans="5:5" customFormat="1" x14ac:dyDescent="0.25"/>
    <row r="813" spans="5:5" customFormat="1" x14ac:dyDescent="0.25"/>
    <row r="814" spans="5:5" customFormat="1" x14ac:dyDescent="0.25"/>
    <row r="815" spans="5:5" customFormat="1" x14ac:dyDescent="0.25"/>
    <row r="816" spans="5:5" customFormat="1" x14ac:dyDescent="0.25"/>
    <row r="817" customFormat="1" x14ac:dyDescent="0.25"/>
    <row r="818" customFormat="1" x14ac:dyDescent="0.25"/>
    <row r="819" customFormat="1" x14ac:dyDescent="0.25"/>
    <row r="820" customFormat="1" x14ac:dyDescent="0.25"/>
    <row r="821" customFormat="1" x14ac:dyDescent="0.25"/>
    <row r="822" customFormat="1" x14ac:dyDescent="0.25"/>
    <row r="823" customFormat="1" x14ac:dyDescent="0.25"/>
    <row r="824" customFormat="1" x14ac:dyDescent="0.25"/>
    <row r="825" customFormat="1" x14ac:dyDescent="0.25"/>
    <row r="826" customFormat="1" x14ac:dyDescent="0.25"/>
    <row r="827" customFormat="1" x14ac:dyDescent="0.25"/>
    <row r="828" customFormat="1" x14ac:dyDescent="0.25"/>
    <row r="829" customFormat="1" x14ac:dyDescent="0.25"/>
    <row r="830" customFormat="1" x14ac:dyDescent="0.25"/>
    <row r="831" customFormat="1" x14ac:dyDescent="0.25"/>
    <row r="832" customFormat="1" x14ac:dyDescent="0.25"/>
    <row r="833" spans="5:5" customFormat="1" x14ac:dyDescent="0.25"/>
    <row r="834" spans="5:5" customFormat="1" x14ac:dyDescent="0.25"/>
    <row r="835" spans="5:5" customFormat="1" x14ac:dyDescent="0.25"/>
    <row r="836" spans="5:5" customFormat="1" x14ac:dyDescent="0.25"/>
    <row r="837" spans="5:5" customFormat="1" x14ac:dyDescent="0.25"/>
    <row r="838" spans="5:5" customFormat="1" x14ac:dyDescent="0.25"/>
    <row r="839" spans="5:5" customFormat="1" x14ac:dyDescent="0.25"/>
    <row r="840" spans="5:5" customFormat="1" x14ac:dyDescent="0.25"/>
    <row r="841" spans="5:5" customFormat="1" x14ac:dyDescent="0.25"/>
    <row r="842" spans="5:5" customFormat="1" x14ac:dyDescent="0.25"/>
    <row r="843" spans="5:5" customFormat="1" x14ac:dyDescent="0.25"/>
    <row r="844" spans="5:5" customFormat="1" x14ac:dyDescent="0.25"/>
    <row r="845" spans="5:5" customFormat="1" x14ac:dyDescent="0.25"/>
    <row r="846" spans="5:5" customFormat="1" x14ac:dyDescent="0.25">
      <c r="E846" s="14" t="s">
        <v>1295</v>
      </c>
    </row>
    <row r="847" spans="5:5" customFormat="1" x14ac:dyDescent="0.25">
      <c r="E847" t="s">
        <v>1296</v>
      </c>
    </row>
    <row r="848" spans="5:5" customFormat="1" x14ac:dyDescent="0.25"/>
    <row r="849" customFormat="1" x14ac:dyDescent="0.25"/>
    <row r="850" customFormat="1" x14ac:dyDescent="0.25"/>
    <row r="851" customFormat="1" x14ac:dyDescent="0.25"/>
    <row r="852" customFormat="1" x14ac:dyDescent="0.25"/>
    <row r="853" customFormat="1" x14ac:dyDescent="0.25"/>
    <row r="854" customFormat="1" x14ac:dyDescent="0.25"/>
    <row r="855" customFormat="1" x14ac:dyDescent="0.25"/>
    <row r="856" customFormat="1" x14ac:dyDescent="0.25"/>
    <row r="857" customFormat="1" x14ac:dyDescent="0.25"/>
    <row r="858" customFormat="1" x14ac:dyDescent="0.25"/>
    <row r="859" customFormat="1" x14ac:dyDescent="0.25"/>
    <row r="860" customFormat="1" x14ac:dyDescent="0.25"/>
    <row r="861" customFormat="1" x14ac:dyDescent="0.25"/>
    <row r="862" customFormat="1" x14ac:dyDescent="0.25"/>
    <row r="863" customFormat="1" x14ac:dyDescent="0.25"/>
    <row r="864" customFormat="1" x14ac:dyDescent="0.25"/>
    <row r="865" customFormat="1" x14ac:dyDescent="0.25"/>
    <row r="866" customFormat="1" x14ac:dyDescent="0.25"/>
    <row r="867" customFormat="1" x14ac:dyDescent="0.25"/>
    <row r="868" customFormat="1" x14ac:dyDescent="0.25"/>
    <row r="869" customFormat="1" x14ac:dyDescent="0.25"/>
    <row r="870" customFormat="1" x14ac:dyDescent="0.25"/>
    <row r="871" customFormat="1" x14ac:dyDescent="0.25"/>
    <row r="872" customFormat="1" x14ac:dyDescent="0.25"/>
    <row r="873" customFormat="1" x14ac:dyDescent="0.25"/>
    <row r="874" customFormat="1" x14ac:dyDescent="0.25"/>
    <row r="875" customFormat="1" x14ac:dyDescent="0.25"/>
    <row r="876" customFormat="1" x14ac:dyDescent="0.25"/>
    <row r="877" customFormat="1" x14ac:dyDescent="0.25"/>
    <row r="878" customFormat="1" x14ac:dyDescent="0.25"/>
    <row r="879" customFormat="1" x14ac:dyDescent="0.25"/>
    <row r="880" customFormat="1" x14ac:dyDescent="0.25"/>
    <row r="881" customFormat="1" x14ac:dyDescent="0.25"/>
    <row r="882" customFormat="1" x14ac:dyDescent="0.25"/>
    <row r="883" customFormat="1" x14ac:dyDescent="0.25"/>
    <row r="884" customFormat="1" x14ac:dyDescent="0.25"/>
    <row r="885" customFormat="1" x14ac:dyDescent="0.25"/>
    <row r="886" customFormat="1" x14ac:dyDescent="0.25"/>
    <row r="887" customFormat="1" x14ac:dyDescent="0.25"/>
    <row r="888" customFormat="1" x14ac:dyDescent="0.25"/>
    <row r="889" customFormat="1" x14ac:dyDescent="0.25"/>
    <row r="890" customFormat="1" x14ac:dyDescent="0.25"/>
    <row r="891" customFormat="1" x14ac:dyDescent="0.25"/>
    <row r="892" customFormat="1" x14ac:dyDescent="0.25"/>
    <row r="893" customFormat="1" x14ac:dyDescent="0.25"/>
    <row r="894" customFormat="1" x14ac:dyDescent="0.25"/>
    <row r="895" customFormat="1" x14ac:dyDescent="0.25"/>
    <row r="896" customFormat="1" x14ac:dyDescent="0.25"/>
    <row r="897" spans="5:5" customFormat="1" x14ac:dyDescent="0.25"/>
    <row r="898" spans="5:5" customFormat="1" x14ac:dyDescent="0.25"/>
    <row r="899" spans="5:5" customFormat="1" x14ac:dyDescent="0.25"/>
    <row r="900" spans="5:5" customFormat="1" x14ac:dyDescent="0.25"/>
    <row r="901" spans="5:5" customFormat="1" x14ac:dyDescent="0.25"/>
    <row r="902" spans="5:5" customFormat="1" x14ac:dyDescent="0.25"/>
    <row r="903" spans="5:5" customFormat="1" x14ac:dyDescent="0.25"/>
    <row r="904" spans="5:5" customFormat="1" x14ac:dyDescent="0.25"/>
    <row r="905" spans="5:5" customFormat="1" x14ac:dyDescent="0.25">
      <c r="E905" s="14" t="s">
        <v>1301</v>
      </c>
    </row>
    <row r="906" spans="5:5" customFormat="1" x14ac:dyDescent="0.25">
      <c r="E906" t="s">
        <v>1302</v>
      </c>
    </row>
    <row r="907" spans="5:5" customFormat="1" x14ac:dyDescent="0.25"/>
    <row r="908" spans="5:5" customFormat="1" x14ac:dyDescent="0.25"/>
    <row r="909" spans="5:5" customFormat="1" x14ac:dyDescent="0.25"/>
    <row r="910" spans="5:5" customFormat="1" x14ac:dyDescent="0.25"/>
    <row r="911" spans="5:5" customFormat="1" x14ac:dyDescent="0.25"/>
    <row r="912" spans="5:5" customFormat="1" x14ac:dyDescent="0.25"/>
    <row r="913" customFormat="1" x14ac:dyDescent="0.25"/>
    <row r="914" customFormat="1" x14ac:dyDescent="0.25"/>
    <row r="915" customFormat="1" x14ac:dyDescent="0.25"/>
    <row r="916" customFormat="1" x14ac:dyDescent="0.25"/>
    <row r="917" customFormat="1" x14ac:dyDescent="0.25"/>
    <row r="918" customFormat="1" x14ac:dyDescent="0.25"/>
    <row r="919" customFormat="1" x14ac:dyDescent="0.25"/>
    <row r="920" customFormat="1" x14ac:dyDescent="0.25"/>
    <row r="921" customFormat="1" x14ac:dyDescent="0.25"/>
    <row r="922" customFormat="1" x14ac:dyDescent="0.25"/>
    <row r="923" customFormat="1" x14ac:dyDescent="0.25"/>
    <row r="924" customFormat="1" x14ac:dyDescent="0.25"/>
    <row r="925" customFormat="1" x14ac:dyDescent="0.25"/>
    <row r="926" customFormat="1" x14ac:dyDescent="0.25"/>
    <row r="927" customFormat="1" x14ac:dyDescent="0.25"/>
    <row r="928" customFormat="1" x14ac:dyDescent="0.25"/>
    <row r="929" spans="5:5" customFormat="1" x14ac:dyDescent="0.25"/>
    <row r="930" spans="5:5" customFormat="1" x14ac:dyDescent="0.25"/>
    <row r="931" spans="5:5" customFormat="1" x14ac:dyDescent="0.25"/>
    <row r="932" spans="5:5" customFormat="1" x14ac:dyDescent="0.25"/>
    <row r="933" spans="5:5" customFormat="1" x14ac:dyDescent="0.25"/>
    <row r="934" spans="5:5" customFormat="1" x14ac:dyDescent="0.25">
      <c r="E934" s="14" t="s">
        <v>1315</v>
      </c>
    </row>
    <row r="935" spans="5:5" customFormat="1" x14ac:dyDescent="0.25">
      <c r="E935" t="s">
        <v>1316</v>
      </c>
    </row>
    <row r="936" spans="5:5" customFormat="1" x14ac:dyDescent="0.25"/>
    <row r="937" spans="5:5" customFormat="1" x14ac:dyDescent="0.25"/>
    <row r="938" spans="5:5" customFormat="1" x14ac:dyDescent="0.25"/>
    <row r="939" spans="5:5" customFormat="1" x14ac:dyDescent="0.25"/>
    <row r="940" spans="5:5" customFormat="1" x14ac:dyDescent="0.25"/>
    <row r="941" spans="5:5" customFormat="1" x14ac:dyDescent="0.25"/>
    <row r="942" spans="5:5" customFormat="1" x14ac:dyDescent="0.25"/>
    <row r="943" spans="5:5" customFormat="1" x14ac:dyDescent="0.25"/>
    <row r="944" spans="5:5" customFormat="1" x14ac:dyDescent="0.25"/>
    <row r="945" customFormat="1" x14ac:dyDescent="0.25"/>
    <row r="946" customFormat="1" x14ac:dyDescent="0.25"/>
    <row r="947" customFormat="1" x14ac:dyDescent="0.25"/>
    <row r="948" customFormat="1" x14ac:dyDescent="0.25"/>
    <row r="949" customFormat="1" x14ac:dyDescent="0.25"/>
    <row r="950" customFormat="1" x14ac:dyDescent="0.25"/>
    <row r="951" customFormat="1" x14ac:dyDescent="0.25"/>
    <row r="952" customFormat="1" x14ac:dyDescent="0.25"/>
    <row r="953" customFormat="1" x14ac:dyDescent="0.25"/>
    <row r="954" customFormat="1" x14ac:dyDescent="0.25"/>
    <row r="955" customFormat="1" x14ac:dyDescent="0.25"/>
    <row r="956" customFormat="1" x14ac:dyDescent="0.25"/>
    <row r="957" customFormat="1" x14ac:dyDescent="0.25"/>
    <row r="958" customFormat="1" x14ac:dyDescent="0.25"/>
    <row r="959" customFormat="1" x14ac:dyDescent="0.25"/>
    <row r="960" customFormat="1" x14ac:dyDescent="0.25"/>
    <row r="961" spans="5:5" customFormat="1" x14ac:dyDescent="0.25"/>
    <row r="962" spans="5:5" customFormat="1" x14ac:dyDescent="0.25"/>
    <row r="963" spans="5:5" customFormat="1" x14ac:dyDescent="0.25"/>
    <row r="964" spans="5:5" customFormat="1" x14ac:dyDescent="0.25"/>
    <row r="965" spans="5:5" customFormat="1" x14ac:dyDescent="0.25"/>
    <row r="966" spans="5:5" customFormat="1" x14ac:dyDescent="0.25"/>
    <row r="967" spans="5:5" customFormat="1" x14ac:dyDescent="0.25"/>
    <row r="968" spans="5:5" customFormat="1" x14ac:dyDescent="0.25"/>
    <row r="969" spans="5:5" customFormat="1" x14ac:dyDescent="0.25">
      <c r="E969" s="14" t="s">
        <v>1317</v>
      </c>
    </row>
    <row r="970" spans="5:5" customFormat="1" x14ac:dyDescent="0.25">
      <c r="E970" t="s">
        <v>1318</v>
      </c>
    </row>
    <row r="971" spans="5:5" customFormat="1" x14ac:dyDescent="0.25"/>
    <row r="972" spans="5:5" customFormat="1" x14ac:dyDescent="0.25"/>
    <row r="973" spans="5:5" customFormat="1" x14ac:dyDescent="0.25"/>
    <row r="974" spans="5:5" customFormat="1" x14ac:dyDescent="0.25"/>
    <row r="975" spans="5:5" customFormat="1" x14ac:dyDescent="0.25"/>
    <row r="976" spans="5:5" customFormat="1" x14ac:dyDescent="0.25"/>
    <row r="977" customFormat="1" x14ac:dyDescent="0.25"/>
    <row r="978" customFormat="1" x14ac:dyDescent="0.25"/>
    <row r="979" customFormat="1" x14ac:dyDescent="0.25"/>
    <row r="980" customFormat="1" x14ac:dyDescent="0.25"/>
    <row r="981" customFormat="1" x14ac:dyDescent="0.25"/>
    <row r="982" customFormat="1" x14ac:dyDescent="0.25"/>
    <row r="983" customFormat="1" x14ac:dyDescent="0.25"/>
    <row r="984" customFormat="1" x14ac:dyDescent="0.25"/>
    <row r="985" customFormat="1" x14ac:dyDescent="0.25"/>
    <row r="986" customFormat="1" x14ac:dyDescent="0.25"/>
    <row r="987" customFormat="1" x14ac:dyDescent="0.25"/>
    <row r="988" customFormat="1" x14ac:dyDescent="0.25"/>
    <row r="989" customFormat="1" x14ac:dyDescent="0.25"/>
    <row r="990" customFormat="1" x14ac:dyDescent="0.25"/>
    <row r="991" customFormat="1" x14ac:dyDescent="0.25"/>
    <row r="992" customFormat="1" x14ac:dyDescent="0.25"/>
    <row r="993" spans="3:5" customFormat="1" x14ac:dyDescent="0.25"/>
    <row r="994" spans="3:5" customFormat="1" x14ac:dyDescent="0.25"/>
    <row r="995" spans="3:5" customFormat="1" x14ac:dyDescent="0.25"/>
    <row r="996" spans="3:5" customFormat="1" x14ac:dyDescent="0.25"/>
    <row r="997" spans="3:5" customFormat="1" x14ac:dyDescent="0.25">
      <c r="C997" s="13">
        <v>0</v>
      </c>
      <c r="E997" s="1" t="s">
        <v>1282</v>
      </c>
    </row>
    <row r="998" spans="3:5" customFormat="1" x14ac:dyDescent="0.25">
      <c r="E998" t="s">
        <v>1312</v>
      </c>
    </row>
    <row r="999" spans="3:5" customFormat="1" x14ac:dyDescent="0.25">
      <c r="E999" s="2" t="s">
        <v>1313</v>
      </c>
    </row>
    <row r="1000" spans="3:5" customFormat="1" x14ac:dyDescent="0.25">
      <c r="E1000" t="s">
        <v>286</v>
      </c>
    </row>
    <row r="1001" spans="3:5" customFormat="1" x14ac:dyDescent="0.25">
      <c r="E1001" t="s">
        <v>287</v>
      </c>
    </row>
    <row r="1002" spans="3:5" customFormat="1" x14ac:dyDescent="0.25"/>
    <row r="1003" spans="3:5" customFormat="1" x14ac:dyDescent="0.25">
      <c r="E1003" s="30" t="s">
        <v>141</v>
      </c>
    </row>
    <row r="1004" spans="3:5" customFormat="1" x14ac:dyDescent="0.25">
      <c r="E1004" t="s">
        <v>217</v>
      </c>
    </row>
    <row r="1005" spans="3:5" customFormat="1" x14ac:dyDescent="0.25"/>
    <row r="1006" spans="3:5" customFormat="1" x14ac:dyDescent="0.25">
      <c r="E1006" s="30" t="s">
        <v>219</v>
      </c>
    </row>
    <row r="1007" spans="3:5" customFormat="1" x14ac:dyDescent="0.25">
      <c r="E1007" t="s">
        <v>297</v>
      </c>
    </row>
    <row r="1008" spans="3:5" customFormat="1" x14ac:dyDescent="0.25"/>
    <row r="1009" spans="5:41" customFormat="1" x14ac:dyDescent="0.25">
      <c r="E1009" s="30" t="s">
        <v>220</v>
      </c>
    </row>
    <row r="1010" spans="5:41" customFormat="1" x14ac:dyDescent="0.25">
      <c r="E1010" t="s">
        <v>697</v>
      </c>
    </row>
    <row r="1011" spans="5:41" customFormat="1" x14ac:dyDescent="0.25"/>
    <row r="1012" spans="5:41" customFormat="1" x14ac:dyDescent="0.25">
      <c r="E1012" s="30" t="s">
        <v>96</v>
      </c>
    </row>
    <row r="1013" spans="5:41" customFormat="1" x14ac:dyDescent="0.25">
      <c r="E1013" t="s">
        <v>1506</v>
      </c>
      <c r="T1013" s="2" t="s">
        <v>1507</v>
      </c>
    </row>
    <row r="1014" spans="5:41" customFormat="1" x14ac:dyDescent="0.25"/>
    <row r="1015" spans="5:41" customFormat="1" x14ac:dyDescent="0.25">
      <c r="E1015" s="30" t="s">
        <v>97</v>
      </c>
    </row>
    <row r="1016" spans="5:41" customFormat="1" x14ac:dyDescent="0.25">
      <c r="E1016" t="s">
        <v>1503</v>
      </c>
    </row>
    <row r="1017" spans="5:41" customFormat="1" x14ac:dyDescent="0.25"/>
    <row r="1018" spans="5:41" customFormat="1" x14ac:dyDescent="0.25">
      <c r="E1018" s="30" t="s">
        <v>101</v>
      </c>
    </row>
    <row r="1019" spans="5:41" customFormat="1" x14ac:dyDescent="0.25">
      <c r="E1019" t="s">
        <v>1504</v>
      </c>
    </row>
    <row r="1020" spans="5:41" customFormat="1" x14ac:dyDescent="0.25">
      <c r="E1020" t="s">
        <v>1505</v>
      </c>
    </row>
    <row r="1021" spans="5:41" customFormat="1" x14ac:dyDescent="0.25"/>
    <row r="1022" spans="5:41" customFormat="1" x14ac:dyDescent="0.25">
      <c r="E1022" s="30" t="s">
        <v>98</v>
      </c>
    </row>
    <row r="1023" spans="5:41" customFormat="1" x14ac:dyDescent="0.25">
      <c r="E1023" t="s">
        <v>1515</v>
      </c>
      <c r="AA1023" s="24" t="s">
        <v>1516</v>
      </c>
    </row>
    <row r="1024" spans="5:41" customFormat="1" x14ac:dyDescent="0.25">
      <c r="E1024" t="s">
        <v>1517</v>
      </c>
      <c r="AA1024" s="2" t="s">
        <v>257</v>
      </c>
      <c r="AK1024" s="2" t="s">
        <v>1518</v>
      </c>
      <c r="AO1024" s="2" t="s">
        <v>1520</v>
      </c>
    </row>
    <row r="1025" spans="5:22" customFormat="1" x14ac:dyDescent="0.25"/>
    <row r="1026" spans="5:22" customFormat="1" x14ac:dyDescent="0.25">
      <c r="E1026" t="s">
        <v>285</v>
      </c>
    </row>
    <row r="1027" spans="5:22" customFormat="1" x14ac:dyDescent="0.25">
      <c r="E1027" s="2" t="s">
        <v>1507</v>
      </c>
    </row>
    <row r="1028" spans="5:22" customFormat="1" x14ac:dyDescent="0.25"/>
    <row r="1029" spans="5:22" customFormat="1" x14ac:dyDescent="0.25">
      <c r="E1029" s="19" t="s">
        <v>1</v>
      </c>
      <c r="F1029" s="20"/>
      <c r="G1029" s="20"/>
      <c r="H1029" s="20"/>
      <c r="I1029" s="20"/>
      <c r="J1029" s="20"/>
      <c r="K1029" s="20"/>
      <c r="L1029" s="20"/>
      <c r="M1029" s="20"/>
      <c r="N1029" s="20"/>
      <c r="O1029" s="20"/>
      <c r="P1029" s="20"/>
      <c r="Q1029" s="20"/>
      <c r="R1029" s="20"/>
      <c r="S1029" s="20"/>
      <c r="T1029" s="20"/>
      <c r="U1029" s="20"/>
      <c r="V1029" s="20"/>
    </row>
    <row r="1030" spans="5:22" customFormat="1" x14ac:dyDescent="0.25">
      <c r="E1030" s="19" t="s">
        <v>1509</v>
      </c>
      <c r="F1030" s="20"/>
      <c r="G1030" s="20"/>
      <c r="H1030" s="20"/>
      <c r="I1030" s="20"/>
      <c r="J1030" s="20"/>
      <c r="K1030" s="20"/>
      <c r="L1030" s="20"/>
      <c r="M1030" s="20"/>
      <c r="N1030" s="20"/>
      <c r="O1030" s="20"/>
      <c r="P1030" s="20"/>
      <c r="Q1030" s="20"/>
      <c r="R1030" s="20"/>
      <c r="S1030" s="20"/>
      <c r="T1030" s="20"/>
      <c r="U1030" s="20"/>
      <c r="V1030" s="20"/>
    </row>
    <row r="1031" spans="5:22" customFormat="1" x14ac:dyDescent="0.25">
      <c r="E1031" s="19" t="s">
        <v>155</v>
      </c>
      <c r="F1031" s="20"/>
      <c r="G1031" s="20"/>
      <c r="H1031" s="20"/>
      <c r="I1031" s="20"/>
      <c r="J1031" s="20"/>
      <c r="K1031" s="20"/>
      <c r="L1031" s="20"/>
      <c r="M1031" s="20"/>
      <c r="N1031" s="20"/>
      <c r="O1031" s="20"/>
      <c r="P1031" s="20"/>
      <c r="Q1031" s="20"/>
      <c r="R1031" s="20"/>
      <c r="S1031" s="20"/>
      <c r="T1031" s="20"/>
      <c r="U1031" s="20"/>
      <c r="V1031" s="20"/>
    </row>
    <row r="1032" spans="5:22" customFormat="1" x14ac:dyDescent="0.25">
      <c r="E1032" s="19"/>
      <c r="F1032" s="20"/>
      <c r="G1032" s="20"/>
      <c r="H1032" s="20"/>
      <c r="I1032" s="20"/>
      <c r="J1032" s="20"/>
      <c r="K1032" s="20"/>
      <c r="L1032" s="20"/>
      <c r="M1032" s="20"/>
      <c r="N1032" s="20"/>
      <c r="O1032" s="20"/>
      <c r="P1032" s="20"/>
      <c r="Q1032" s="20"/>
      <c r="R1032" s="20"/>
      <c r="S1032" s="20"/>
      <c r="T1032" s="20"/>
      <c r="U1032" s="20"/>
      <c r="V1032" s="20"/>
    </row>
    <row r="1033" spans="5:22" customFormat="1" x14ac:dyDescent="0.25">
      <c r="E1033" s="45" t="s">
        <v>1521</v>
      </c>
      <c r="F1033" s="34"/>
      <c r="G1033" s="34"/>
      <c r="H1033" s="34"/>
      <c r="I1033" s="34"/>
      <c r="J1033" s="34"/>
      <c r="K1033" s="34"/>
      <c r="L1033" s="34"/>
      <c r="M1033" s="34"/>
      <c r="N1033" s="34"/>
      <c r="O1033" s="34"/>
      <c r="P1033" s="34"/>
      <c r="Q1033" s="34"/>
      <c r="R1033" s="34"/>
      <c r="S1033" s="34"/>
      <c r="T1033" s="34"/>
      <c r="U1033" s="34"/>
      <c r="V1033" s="34"/>
    </row>
    <row r="1034" spans="5:22" customFormat="1" x14ac:dyDescent="0.25">
      <c r="E1034" s="45" t="s">
        <v>1522</v>
      </c>
      <c r="F1034" s="34"/>
      <c r="G1034" s="34"/>
      <c r="H1034" s="34"/>
      <c r="I1034" s="34"/>
      <c r="J1034" s="34"/>
      <c r="K1034" s="34"/>
      <c r="L1034" s="34"/>
      <c r="M1034" s="34"/>
      <c r="N1034" s="34"/>
      <c r="O1034" s="34"/>
      <c r="P1034" s="34"/>
      <c r="Q1034" s="34"/>
      <c r="R1034" s="34"/>
      <c r="S1034" s="34"/>
      <c r="T1034" s="34"/>
      <c r="U1034" s="34"/>
      <c r="V1034" s="34"/>
    </row>
    <row r="1035" spans="5:22" customFormat="1" x14ac:dyDescent="0.25">
      <c r="E1035" s="19"/>
      <c r="F1035" s="20"/>
      <c r="G1035" s="20"/>
      <c r="H1035" s="20"/>
      <c r="I1035" s="20"/>
      <c r="J1035" s="20"/>
      <c r="K1035" s="20"/>
      <c r="L1035" s="20"/>
      <c r="M1035" s="20"/>
      <c r="N1035" s="20"/>
      <c r="O1035" s="20"/>
      <c r="P1035" s="20"/>
      <c r="Q1035" s="20"/>
      <c r="R1035" s="20"/>
      <c r="S1035" s="20"/>
      <c r="T1035" s="20"/>
      <c r="U1035" s="20"/>
      <c r="V1035" s="20"/>
    </row>
    <row r="1036" spans="5:22" customFormat="1" x14ac:dyDescent="0.25">
      <c r="E1036" s="19" t="s">
        <v>1510</v>
      </c>
      <c r="F1036" s="20"/>
      <c r="G1036" s="20"/>
      <c r="H1036" s="20"/>
      <c r="I1036" s="20"/>
      <c r="J1036" s="20"/>
      <c r="K1036" s="20"/>
      <c r="L1036" s="20"/>
      <c r="M1036" s="20"/>
      <c r="N1036" s="20"/>
      <c r="O1036" s="20"/>
      <c r="P1036" s="20"/>
      <c r="Q1036" s="20"/>
      <c r="R1036" s="20"/>
      <c r="S1036" s="20"/>
      <c r="T1036" s="20"/>
      <c r="U1036" s="20"/>
      <c r="V1036" s="20"/>
    </row>
    <row r="1037" spans="5:22" customFormat="1" x14ac:dyDescent="0.25">
      <c r="E1037" s="19" t="s">
        <v>1511</v>
      </c>
      <c r="F1037" s="20"/>
      <c r="G1037" s="20"/>
      <c r="H1037" s="20"/>
      <c r="I1037" s="20"/>
      <c r="J1037" s="20"/>
      <c r="K1037" s="20"/>
      <c r="L1037" s="20"/>
      <c r="M1037" s="20"/>
      <c r="N1037" s="20"/>
      <c r="O1037" s="20"/>
      <c r="P1037" s="20"/>
      <c r="Q1037" s="20"/>
      <c r="R1037" s="20"/>
      <c r="S1037" s="20"/>
      <c r="T1037" s="20"/>
      <c r="U1037" s="20"/>
      <c r="V1037" s="20"/>
    </row>
    <row r="1038" spans="5:22" customFormat="1" x14ac:dyDescent="0.25">
      <c r="E1038" s="19"/>
      <c r="F1038" s="20"/>
      <c r="G1038" s="20"/>
      <c r="H1038" s="20"/>
      <c r="I1038" s="20"/>
      <c r="J1038" s="20"/>
      <c r="K1038" s="20"/>
      <c r="L1038" s="20"/>
      <c r="M1038" s="20"/>
      <c r="N1038" s="20"/>
      <c r="O1038" s="20"/>
      <c r="P1038" s="20"/>
      <c r="Q1038" s="20"/>
      <c r="R1038" s="20"/>
      <c r="S1038" s="20"/>
      <c r="T1038" s="20"/>
      <c r="U1038" s="20"/>
      <c r="V1038" s="20"/>
    </row>
    <row r="1039" spans="5:22" customFormat="1" x14ac:dyDescent="0.25">
      <c r="E1039" s="19" t="s">
        <v>1512</v>
      </c>
      <c r="F1039" s="20"/>
      <c r="G1039" s="20"/>
      <c r="H1039" s="20"/>
      <c r="I1039" s="20"/>
      <c r="J1039" s="20"/>
      <c r="K1039" s="20"/>
      <c r="L1039" s="20"/>
      <c r="M1039" s="20"/>
      <c r="N1039" s="20"/>
      <c r="O1039" s="20"/>
      <c r="P1039" s="20"/>
      <c r="Q1039" s="20"/>
      <c r="R1039" s="20"/>
      <c r="S1039" s="20"/>
      <c r="T1039" s="20"/>
      <c r="U1039" s="20"/>
      <c r="V1039" s="20"/>
    </row>
    <row r="1040" spans="5:22" customFormat="1" x14ac:dyDescent="0.25">
      <c r="E1040" s="19" t="s">
        <v>1519</v>
      </c>
      <c r="F1040" s="20"/>
      <c r="G1040" s="20"/>
      <c r="H1040" s="20"/>
      <c r="I1040" s="20"/>
      <c r="J1040" s="20"/>
      <c r="K1040" s="20"/>
      <c r="L1040" s="20"/>
      <c r="M1040" s="20"/>
      <c r="N1040" s="20"/>
      <c r="O1040" s="20"/>
      <c r="P1040" s="20"/>
      <c r="Q1040" s="20"/>
      <c r="R1040" s="20"/>
      <c r="S1040" s="20"/>
      <c r="T1040" s="20"/>
      <c r="U1040" s="20"/>
      <c r="V1040" s="20"/>
    </row>
    <row r="1041" spans="5:33" customFormat="1" x14ac:dyDescent="0.25">
      <c r="E1041" s="19" t="s">
        <v>1513</v>
      </c>
      <c r="F1041" s="20"/>
      <c r="G1041" s="20"/>
      <c r="H1041" s="20"/>
      <c r="I1041" s="20"/>
      <c r="J1041" s="20"/>
      <c r="K1041" s="20"/>
      <c r="L1041" s="20"/>
      <c r="M1041" s="20"/>
      <c r="N1041" s="20"/>
      <c r="O1041" s="20"/>
      <c r="P1041" s="20"/>
      <c r="Q1041" s="20"/>
      <c r="R1041" s="20"/>
      <c r="S1041" s="20"/>
      <c r="T1041" s="20"/>
      <c r="U1041" s="20"/>
      <c r="V1041" s="20"/>
    </row>
    <row r="1042" spans="5:33" customFormat="1" x14ac:dyDescent="0.25">
      <c r="E1042" s="19"/>
      <c r="F1042" s="20"/>
      <c r="G1042" s="20"/>
      <c r="H1042" s="20"/>
      <c r="I1042" s="20"/>
      <c r="J1042" s="20"/>
      <c r="K1042" s="20"/>
      <c r="L1042" s="20"/>
      <c r="M1042" s="20"/>
      <c r="N1042" s="20"/>
      <c r="O1042" s="20"/>
      <c r="P1042" s="20"/>
      <c r="Q1042" s="20"/>
      <c r="R1042" s="20"/>
      <c r="S1042" s="20"/>
      <c r="T1042" s="20"/>
      <c r="U1042" s="20"/>
      <c r="V1042" s="20"/>
    </row>
    <row r="1043" spans="5:33" customFormat="1" x14ac:dyDescent="0.25">
      <c r="E1043" s="19" t="s">
        <v>29</v>
      </c>
      <c r="F1043" s="20"/>
      <c r="G1043" s="20"/>
      <c r="H1043" s="20"/>
      <c r="I1043" s="20"/>
      <c r="J1043" s="20"/>
      <c r="K1043" s="20"/>
      <c r="L1043" s="20"/>
      <c r="M1043" s="20"/>
      <c r="N1043" s="20"/>
      <c r="O1043" s="20"/>
      <c r="P1043" s="20"/>
      <c r="Q1043" s="20"/>
      <c r="R1043" s="20"/>
      <c r="S1043" s="20"/>
      <c r="T1043" s="20"/>
      <c r="U1043" s="20"/>
      <c r="V1043" s="20"/>
    </row>
    <row r="1044" spans="5:33" customFormat="1" x14ac:dyDescent="0.25">
      <c r="E1044" s="19"/>
      <c r="F1044" s="20"/>
      <c r="G1044" s="20"/>
      <c r="H1044" s="20"/>
      <c r="I1044" s="20"/>
      <c r="J1044" s="20"/>
      <c r="K1044" s="20"/>
      <c r="L1044" s="20"/>
      <c r="M1044" s="20"/>
      <c r="N1044" s="20"/>
      <c r="O1044" s="20"/>
      <c r="P1044" s="20"/>
      <c r="Q1044" s="20"/>
      <c r="R1044" s="20"/>
      <c r="S1044" s="20"/>
      <c r="T1044" s="20"/>
      <c r="U1044" s="20"/>
      <c r="V1044" s="20"/>
    </row>
    <row r="1045" spans="5:33" customFormat="1" x14ac:dyDescent="0.25">
      <c r="E1045" s="19" t="s">
        <v>698</v>
      </c>
      <c r="F1045" s="20"/>
      <c r="G1045" s="20"/>
      <c r="H1045" s="20"/>
      <c r="I1045" s="20"/>
      <c r="J1045" s="20"/>
      <c r="K1045" s="20"/>
      <c r="L1045" s="20"/>
      <c r="M1045" s="20"/>
      <c r="N1045" s="20"/>
      <c r="O1045" s="20"/>
      <c r="P1045" s="20"/>
      <c r="Q1045" s="20"/>
      <c r="R1045" s="20"/>
      <c r="S1045" s="20"/>
      <c r="T1045" s="20"/>
      <c r="U1045" s="20"/>
      <c r="V1045" s="20"/>
    </row>
    <row r="1046" spans="5:33" customFormat="1" x14ac:dyDescent="0.25">
      <c r="E1046" s="19" t="s">
        <v>889</v>
      </c>
      <c r="F1046" s="20"/>
      <c r="G1046" s="20"/>
      <c r="H1046" s="20"/>
      <c r="I1046" s="20"/>
      <c r="J1046" s="20"/>
      <c r="K1046" s="20"/>
      <c r="L1046" s="20"/>
      <c r="M1046" s="20"/>
      <c r="N1046" s="20"/>
      <c r="O1046" s="20"/>
      <c r="P1046" s="20"/>
      <c r="Q1046" s="20"/>
      <c r="R1046" s="20"/>
      <c r="S1046" s="20"/>
      <c r="T1046" s="20"/>
      <c r="U1046" s="20"/>
      <c r="V1046" s="20"/>
    </row>
    <row r="1047" spans="5:33" customFormat="1" x14ac:dyDescent="0.25">
      <c r="E1047" s="19" t="s">
        <v>890</v>
      </c>
      <c r="F1047" s="20"/>
      <c r="G1047" s="20"/>
      <c r="H1047" s="20"/>
      <c r="I1047" s="20"/>
      <c r="J1047" s="20"/>
      <c r="K1047" s="20"/>
      <c r="L1047" s="20"/>
      <c r="M1047" s="20"/>
      <c r="N1047" s="20"/>
      <c r="O1047" s="20"/>
      <c r="P1047" s="20"/>
      <c r="Q1047" s="20"/>
      <c r="R1047" s="20"/>
      <c r="S1047" s="20"/>
      <c r="T1047" s="20"/>
      <c r="U1047" s="20"/>
      <c r="V1047" s="20"/>
    </row>
    <row r="1048" spans="5:33" customFormat="1" x14ac:dyDescent="0.25">
      <c r="E1048" s="19" t="s">
        <v>160</v>
      </c>
      <c r="F1048" s="20"/>
      <c r="G1048" s="20"/>
      <c r="H1048" s="20"/>
      <c r="I1048" s="20"/>
      <c r="J1048" s="20"/>
      <c r="K1048" s="20"/>
      <c r="L1048" s="20"/>
      <c r="M1048" s="20"/>
      <c r="N1048" s="20"/>
      <c r="O1048" s="20"/>
      <c r="P1048" s="20"/>
      <c r="Q1048" s="20"/>
      <c r="R1048" s="20"/>
      <c r="S1048" s="20"/>
      <c r="T1048" s="20"/>
      <c r="U1048" s="20"/>
      <c r="V1048" s="20"/>
    </row>
    <row r="1049" spans="5:33" customFormat="1" x14ac:dyDescent="0.25">
      <c r="E1049" s="19" t="s">
        <v>1514</v>
      </c>
      <c r="F1049" s="20"/>
      <c r="G1049" s="20"/>
      <c r="H1049" s="20"/>
      <c r="I1049" s="20"/>
      <c r="J1049" s="20"/>
      <c r="K1049" s="20"/>
      <c r="L1049" s="20"/>
      <c r="M1049" s="20"/>
      <c r="N1049" s="20"/>
      <c r="O1049" s="20"/>
      <c r="P1049" s="20"/>
      <c r="Q1049" s="20"/>
      <c r="R1049" s="20"/>
      <c r="S1049" s="20"/>
      <c r="T1049" s="20"/>
      <c r="U1049" s="20"/>
      <c r="V1049" s="20"/>
    </row>
    <row r="1050" spans="5:33" customFormat="1" x14ac:dyDescent="0.25">
      <c r="E1050" s="19" t="s">
        <v>161</v>
      </c>
      <c r="F1050" s="20"/>
      <c r="G1050" s="20"/>
      <c r="H1050" s="20"/>
      <c r="I1050" s="20"/>
      <c r="J1050" s="20"/>
      <c r="K1050" s="20"/>
      <c r="L1050" s="20"/>
      <c r="M1050" s="20"/>
      <c r="N1050" s="20"/>
      <c r="O1050" s="20"/>
      <c r="P1050" s="20"/>
      <c r="Q1050" s="20"/>
      <c r="R1050" s="20"/>
      <c r="S1050" s="20"/>
      <c r="T1050" s="20"/>
      <c r="U1050" s="20"/>
      <c r="V1050" s="20"/>
    </row>
    <row r="1051" spans="5:33" customFormat="1" x14ac:dyDescent="0.25">
      <c r="E1051" s="19" t="s">
        <v>1063</v>
      </c>
      <c r="F1051" s="20"/>
      <c r="G1051" s="20"/>
      <c r="H1051" s="20"/>
      <c r="I1051" s="20"/>
      <c r="J1051" s="20"/>
      <c r="K1051" s="20"/>
      <c r="L1051" s="20"/>
      <c r="M1051" s="20"/>
      <c r="N1051" s="20"/>
      <c r="O1051" s="20"/>
      <c r="P1051" s="20"/>
      <c r="Q1051" s="20"/>
      <c r="R1051" s="20"/>
      <c r="S1051" s="20"/>
      <c r="T1051" s="20"/>
      <c r="U1051" s="20"/>
      <c r="V1051" s="20"/>
    </row>
    <row r="1052" spans="5:33" customFormat="1" x14ac:dyDescent="0.25">
      <c r="E1052" s="19" t="s">
        <v>1508</v>
      </c>
      <c r="F1052" s="20"/>
      <c r="G1052" s="20"/>
      <c r="H1052" s="20"/>
      <c r="I1052" s="20"/>
      <c r="J1052" s="20"/>
      <c r="K1052" s="20"/>
      <c r="L1052" s="20"/>
      <c r="M1052" s="20"/>
      <c r="N1052" s="20"/>
      <c r="O1052" s="20"/>
      <c r="P1052" s="20"/>
      <c r="Q1052" s="20"/>
      <c r="R1052" s="20"/>
      <c r="S1052" s="20"/>
      <c r="T1052" s="20"/>
      <c r="U1052" s="20"/>
      <c r="V1052" s="20"/>
    </row>
    <row r="1053" spans="5:33" customFormat="1" x14ac:dyDescent="0.25"/>
    <row r="1054" spans="5:33" customFormat="1" x14ac:dyDescent="0.25">
      <c r="E1054" s="21" t="s">
        <v>8</v>
      </c>
      <c r="F1054" s="22"/>
      <c r="G1054" s="22"/>
      <c r="H1054" s="22"/>
      <c r="I1054" s="22"/>
      <c r="J1054" s="22"/>
      <c r="K1054" s="22"/>
      <c r="L1054" s="22"/>
      <c r="M1054" s="22"/>
      <c r="N1054" s="22"/>
      <c r="O1054" s="22"/>
      <c r="P1054" s="22"/>
      <c r="Q1054" s="22"/>
      <c r="R1054" s="22"/>
      <c r="S1054" s="22"/>
      <c r="T1054" s="22"/>
      <c r="U1054" s="22"/>
      <c r="V1054" s="22"/>
      <c r="W1054" s="22"/>
      <c r="X1054" s="22"/>
      <c r="Y1054" s="22"/>
      <c r="Z1054" s="22"/>
      <c r="AA1054" s="22"/>
      <c r="AB1054" s="22"/>
      <c r="AC1054" s="22"/>
      <c r="AD1054" s="22"/>
      <c r="AE1054" s="22"/>
      <c r="AF1054" s="22"/>
      <c r="AG1054" s="22"/>
    </row>
    <row r="1055" spans="5:33" customFormat="1" x14ac:dyDescent="0.25">
      <c r="E1055" s="21"/>
      <c r="F1055" s="22"/>
      <c r="G1055" s="22"/>
      <c r="H1055" s="22"/>
      <c r="I1055" s="22"/>
      <c r="J1055" s="22"/>
      <c r="K1055" s="22"/>
      <c r="L1055" s="22"/>
      <c r="M1055" s="22"/>
      <c r="N1055" s="22"/>
      <c r="O1055" s="22"/>
      <c r="P1055" s="22"/>
      <c r="Q1055" s="22"/>
      <c r="R1055" s="22"/>
      <c r="S1055" s="22"/>
      <c r="T1055" s="22"/>
      <c r="U1055" s="22"/>
      <c r="V1055" s="22"/>
      <c r="W1055" s="22"/>
      <c r="X1055" s="22"/>
      <c r="Y1055" s="22"/>
      <c r="Z1055" s="22"/>
      <c r="AA1055" s="22"/>
      <c r="AB1055" s="22"/>
      <c r="AC1055" s="22"/>
      <c r="AD1055" s="22"/>
      <c r="AE1055" s="22"/>
      <c r="AF1055" s="22"/>
      <c r="AG1055" s="22"/>
    </row>
    <row r="1056" spans="5:33" customFormat="1" x14ac:dyDescent="0.25">
      <c r="E1056" s="21" t="s">
        <v>1523</v>
      </c>
      <c r="F1056" s="22"/>
      <c r="G1056" s="22"/>
      <c r="H1056" s="22"/>
      <c r="I1056" s="22"/>
      <c r="J1056" s="22"/>
      <c r="K1056" s="22"/>
      <c r="L1056" s="22"/>
      <c r="M1056" s="22"/>
      <c r="N1056" s="22"/>
      <c r="O1056" s="22"/>
      <c r="P1056" s="22"/>
      <c r="Q1056" s="22"/>
      <c r="R1056" s="22"/>
      <c r="S1056" s="22"/>
      <c r="T1056" s="22"/>
      <c r="U1056" s="22"/>
      <c r="V1056" s="22"/>
      <c r="W1056" s="22"/>
      <c r="X1056" s="22"/>
      <c r="Y1056" s="22"/>
      <c r="Z1056" s="22"/>
      <c r="AA1056" s="22"/>
      <c r="AB1056" s="22"/>
      <c r="AC1056" s="22"/>
      <c r="AD1056" s="22"/>
      <c r="AE1056" s="22"/>
      <c r="AF1056" s="22"/>
      <c r="AG1056" s="22"/>
    </row>
    <row r="1057" spans="5:33" customFormat="1" x14ac:dyDescent="0.25">
      <c r="E1057" s="21" t="s">
        <v>9</v>
      </c>
      <c r="F1057" s="22"/>
      <c r="G1057" s="22"/>
      <c r="H1057" s="22"/>
      <c r="I1057" s="22"/>
      <c r="J1057" s="22"/>
      <c r="K1057" s="22"/>
      <c r="L1057" s="22"/>
      <c r="M1057" s="22"/>
      <c r="N1057" s="22"/>
      <c r="O1057" s="22"/>
      <c r="P1057" s="22"/>
      <c r="Q1057" s="22"/>
      <c r="R1057" s="22"/>
      <c r="S1057" s="22"/>
      <c r="T1057" s="22"/>
      <c r="U1057" s="22"/>
      <c r="V1057" s="22"/>
      <c r="W1057" s="22"/>
      <c r="X1057" s="22"/>
      <c r="Y1057" s="22"/>
      <c r="Z1057" s="22"/>
      <c r="AA1057" s="22"/>
      <c r="AB1057" s="22"/>
      <c r="AC1057" s="22"/>
      <c r="AD1057" s="22"/>
      <c r="AE1057" s="22"/>
      <c r="AF1057" s="22"/>
      <c r="AG1057" s="22"/>
    </row>
    <row r="1058" spans="5:33" customFormat="1" x14ac:dyDescent="0.25">
      <c r="E1058" s="21" t="s">
        <v>1524</v>
      </c>
      <c r="F1058" s="22"/>
      <c r="G1058" s="22"/>
      <c r="H1058" s="22"/>
      <c r="I1058" s="22"/>
      <c r="J1058" s="22"/>
      <c r="K1058" s="22"/>
      <c r="L1058" s="22"/>
      <c r="M1058" s="22"/>
      <c r="N1058" s="22"/>
      <c r="O1058" s="22"/>
      <c r="P1058" s="22"/>
      <c r="Q1058" s="22"/>
      <c r="R1058" s="22"/>
      <c r="S1058" s="22"/>
      <c r="T1058" s="22"/>
      <c r="U1058" s="22"/>
      <c r="V1058" s="22"/>
      <c r="W1058" s="22"/>
      <c r="X1058" s="22"/>
      <c r="Y1058" s="22"/>
      <c r="Z1058" s="22"/>
      <c r="AA1058" s="22"/>
      <c r="AB1058" s="22"/>
      <c r="AC1058" s="22"/>
      <c r="AD1058" s="22"/>
      <c r="AE1058" s="22"/>
      <c r="AF1058" s="22"/>
      <c r="AG1058" s="22"/>
    </row>
    <row r="1059" spans="5:33" customFormat="1" x14ac:dyDescent="0.25">
      <c r="E1059" s="21" t="s">
        <v>1525</v>
      </c>
      <c r="F1059" s="22"/>
      <c r="G1059" s="22"/>
      <c r="H1059" s="22"/>
      <c r="I1059" s="22"/>
      <c r="J1059" s="22"/>
      <c r="K1059" s="22"/>
      <c r="L1059" s="22"/>
      <c r="M1059" s="22"/>
      <c r="N1059" s="22"/>
      <c r="O1059" s="22"/>
      <c r="P1059" s="22"/>
      <c r="Q1059" s="22"/>
      <c r="R1059" s="22"/>
      <c r="S1059" s="22"/>
      <c r="T1059" s="22"/>
      <c r="U1059" s="22"/>
      <c r="V1059" s="22"/>
      <c r="W1059" s="22"/>
      <c r="X1059" s="22"/>
      <c r="Y1059" s="22"/>
      <c r="Z1059" s="22"/>
      <c r="AA1059" s="22"/>
      <c r="AB1059" s="22"/>
      <c r="AC1059" s="22"/>
      <c r="AD1059" s="22"/>
      <c r="AE1059" s="22"/>
      <c r="AF1059" s="22"/>
      <c r="AG1059" s="22"/>
    </row>
    <row r="1060" spans="5:33" customFormat="1" x14ac:dyDescent="0.25">
      <c r="E1060" s="21" t="s">
        <v>1526</v>
      </c>
      <c r="F1060" s="22"/>
      <c r="G1060" s="22"/>
      <c r="H1060" s="22"/>
      <c r="I1060" s="22"/>
      <c r="J1060" s="22"/>
      <c r="K1060" s="22"/>
      <c r="L1060" s="22"/>
      <c r="M1060" s="22"/>
      <c r="N1060" s="22"/>
      <c r="O1060" s="22"/>
      <c r="P1060" s="22"/>
      <c r="Q1060" s="22"/>
      <c r="R1060" s="22"/>
      <c r="S1060" s="22"/>
      <c r="T1060" s="22"/>
      <c r="U1060" s="22"/>
      <c r="V1060" s="22"/>
      <c r="W1060" s="22"/>
      <c r="X1060" s="22"/>
      <c r="Y1060" s="22"/>
      <c r="Z1060" s="22"/>
      <c r="AA1060" s="22"/>
      <c r="AB1060" s="22"/>
      <c r="AC1060" s="22"/>
      <c r="AD1060" s="22"/>
      <c r="AE1060" s="22"/>
      <c r="AF1060" s="22"/>
      <c r="AG1060" s="22"/>
    </row>
    <row r="1061" spans="5:33" customFormat="1" x14ac:dyDescent="0.25">
      <c r="E1061" s="21" t="s">
        <v>1527</v>
      </c>
      <c r="F1061" s="22"/>
      <c r="G1061" s="22"/>
      <c r="H1061" s="22"/>
      <c r="I1061" s="22"/>
      <c r="J1061" s="22"/>
      <c r="K1061" s="22"/>
      <c r="L1061" s="22"/>
      <c r="M1061" s="22"/>
      <c r="N1061" s="22"/>
      <c r="O1061" s="22"/>
      <c r="P1061" s="22"/>
      <c r="Q1061" s="22"/>
      <c r="R1061" s="22"/>
      <c r="S1061" s="22"/>
      <c r="T1061" s="22"/>
      <c r="U1061" s="22"/>
      <c r="V1061" s="22"/>
      <c r="W1061" s="22"/>
      <c r="X1061" s="22"/>
      <c r="Y1061" s="22"/>
      <c r="Z1061" s="22"/>
      <c r="AA1061" s="22"/>
      <c r="AB1061" s="22"/>
      <c r="AC1061" s="22"/>
      <c r="AD1061" s="22"/>
      <c r="AE1061" s="22"/>
      <c r="AF1061" s="22"/>
      <c r="AG1061" s="22"/>
    </row>
    <row r="1062" spans="5:33" customFormat="1" x14ac:dyDescent="0.25">
      <c r="E1062" s="21" t="s">
        <v>1528</v>
      </c>
      <c r="F1062" s="22"/>
      <c r="G1062" s="22"/>
      <c r="H1062" s="22"/>
      <c r="I1062" s="22"/>
      <c r="J1062" s="22"/>
      <c r="K1062" s="22"/>
      <c r="L1062" s="22"/>
      <c r="M1062" s="22"/>
      <c r="N1062" s="22"/>
      <c r="O1062" s="22"/>
      <c r="P1062" s="22"/>
      <c r="Q1062" s="22"/>
      <c r="R1062" s="22"/>
      <c r="S1062" s="22"/>
      <c r="T1062" s="22"/>
      <c r="U1062" s="22"/>
      <c r="V1062" s="22"/>
      <c r="W1062" s="22"/>
      <c r="X1062" s="22"/>
      <c r="Y1062" s="22"/>
      <c r="Z1062" s="22"/>
      <c r="AA1062" s="22"/>
      <c r="AB1062" s="22"/>
      <c r="AC1062" s="22"/>
      <c r="AD1062" s="22"/>
      <c r="AE1062" s="22"/>
      <c r="AF1062" s="22"/>
      <c r="AG1062" s="22"/>
    </row>
    <row r="1063" spans="5:33" customFormat="1" x14ac:dyDescent="0.25">
      <c r="E1063" s="21"/>
      <c r="F1063" s="22"/>
      <c r="G1063" s="22"/>
      <c r="H1063" s="22"/>
      <c r="I1063" s="22"/>
      <c r="J1063" s="22"/>
      <c r="K1063" s="22"/>
      <c r="L1063" s="22"/>
      <c r="M1063" s="22"/>
      <c r="N1063" s="22"/>
      <c r="O1063" s="22"/>
      <c r="P1063" s="22"/>
      <c r="Q1063" s="22"/>
      <c r="R1063" s="22"/>
      <c r="S1063" s="22"/>
      <c r="T1063" s="22"/>
      <c r="U1063" s="22"/>
      <c r="V1063" s="22"/>
      <c r="W1063" s="22"/>
      <c r="X1063" s="22"/>
      <c r="Y1063" s="22"/>
      <c r="Z1063" s="22"/>
      <c r="AA1063" s="22"/>
      <c r="AB1063" s="22"/>
      <c r="AC1063" s="22"/>
      <c r="AD1063" s="22"/>
      <c r="AE1063" s="22"/>
      <c r="AF1063" s="22"/>
      <c r="AG1063" s="22"/>
    </row>
    <row r="1064" spans="5:33" customFormat="1" x14ac:dyDescent="0.25">
      <c r="E1064" s="21" t="s">
        <v>36</v>
      </c>
      <c r="F1064" s="22"/>
      <c r="G1064" s="22"/>
      <c r="H1064" s="22"/>
      <c r="I1064" s="22"/>
      <c r="J1064" s="22"/>
      <c r="K1064" s="22"/>
      <c r="L1064" s="22"/>
      <c r="M1064" s="22"/>
      <c r="N1064" s="22"/>
      <c r="O1064" s="22"/>
      <c r="P1064" s="22"/>
      <c r="Q1064" s="22"/>
      <c r="R1064" s="22"/>
      <c r="S1064" s="22"/>
      <c r="T1064" s="22"/>
      <c r="U1064" s="22"/>
      <c r="V1064" s="22"/>
      <c r="W1064" s="22"/>
      <c r="X1064" s="22"/>
      <c r="Y1064" s="22"/>
      <c r="Z1064" s="22"/>
      <c r="AA1064" s="22"/>
      <c r="AB1064" s="22"/>
      <c r="AC1064" s="22"/>
      <c r="AD1064" s="22"/>
      <c r="AE1064" s="22"/>
      <c r="AF1064" s="22"/>
      <c r="AG1064" s="22"/>
    </row>
    <row r="1065" spans="5:33" customFormat="1" x14ac:dyDescent="0.25">
      <c r="E1065" s="21" t="s">
        <v>9</v>
      </c>
      <c r="F1065" s="22"/>
      <c r="G1065" s="22"/>
      <c r="H1065" s="22"/>
      <c r="I1065" s="22"/>
      <c r="J1065" s="22"/>
      <c r="K1065" s="22"/>
      <c r="L1065" s="22"/>
      <c r="M1065" s="22"/>
      <c r="N1065" s="22"/>
      <c r="O1065" s="22"/>
      <c r="P1065" s="22"/>
      <c r="Q1065" s="22"/>
      <c r="R1065" s="22"/>
      <c r="S1065" s="22"/>
      <c r="T1065" s="22"/>
      <c r="U1065" s="22"/>
      <c r="V1065" s="22"/>
      <c r="W1065" s="22"/>
      <c r="X1065" s="22"/>
      <c r="Y1065" s="22"/>
      <c r="Z1065" s="22"/>
      <c r="AA1065" s="22"/>
      <c r="AB1065" s="22"/>
      <c r="AC1065" s="22"/>
      <c r="AD1065" s="22"/>
      <c r="AE1065" s="22"/>
      <c r="AF1065" s="22"/>
      <c r="AG1065" s="22"/>
    </row>
    <row r="1066" spans="5:33" customFormat="1" x14ac:dyDescent="0.25">
      <c r="E1066" s="21" t="s">
        <v>1529</v>
      </c>
      <c r="F1066" s="22"/>
      <c r="G1066" s="22"/>
      <c r="H1066" s="22"/>
      <c r="I1066" s="22"/>
      <c r="J1066" s="22"/>
      <c r="K1066" s="22"/>
      <c r="L1066" s="22"/>
      <c r="M1066" s="22"/>
      <c r="N1066" s="22"/>
      <c r="O1066" s="22"/>
      <c r="P1066" s="22"/>
      <c r="Q1066" s="22"/>
      <c r="R1066" s="22"/>
      <c r="S1066" s="22"/>
      <c r="T1066" s="22"/>
      <c r="U1066" s="22"/>
      <c r="V1066" s="22"/>
      <c r="W1066" s="22"/>
      <c r="X1066" s="22"/>
      <c r="Y1066" s="22"/>
      <c r="Z1066" s="22"/>
      <c r="AA1066" s="22"/>
      <c r="AB1066" s="22"/>
      <c r="AC1066" s="22"/>
      <c r="AD1066" s="22"/>
      <c r="AE1066" s="22"/>
      <c r="AF1066" s="22"/>
      <c r="AG1066" s="22"/>
    </row>
    <row r="1067" spans="5:33" customFormat="1" x14ac:dyDescent="0.25">
      <c r="E1067" s="21" t="s">
        <v>1530</v>
      </c>
      <c r="F1067" s="22"/>
      <c r="G1067" s="22"/>
      <c r="H1067" s="22"/>
      <c r="I1067" s="22"/>
      <c r="J1067" s="22"/>
      <c r="K1067" s="22"/>
      <c r="L1067" s="22"/>
      <c r="M1067" s="22"/>
      <c r="N1067" s="22"/>
      <c r="O1067" s="22"/>
      <c r="P1067" s="22"/>
      <c r="Q1067" s="22"/>
      <c r="R1067" s="22"/>
      <c r="S1067" s="22"/>
      <c r="T1067" s="22"/>
      <c r="U1067" s="22"/>
      <c r="V1067" s="22"/>
      <c r="W1067" s="22"/>
      <c r="X1067" s="22"/>
      <c r="Y1067" s="22"/>
      <c r="Z1067" s="22"/>
      <c r="AA1067" s="22"/>
      <c r="AB1067" s="22"/>
      <c r="AC1067" s="22"/>
      <c r="AD1067" s="22"/>
      <c r="AE1067" s="22"/>
      <c r="AF1067" s="22"/>
      <c r="AG1067" s="22"/>
    </row>
    <row r="1068" spans="5:33" customFormat="1" x14ac:dyDescent="0.25">
      <c r="E1068" s="21" t="s">
        <v>192</v>
      </c>
      <c r="F1068" s="22"/>
      <c r="G1068" s="22"/>
      <c r="H1068" s="22"/>
      <c r="I1068" s="22"/>
      <c r="J1068" s="22"/>
      <c r="K1068" s="22"/>
      <c r="L1068" s="22"/>
      <c r="M1068" s="22"/>
      <c r="N1068" s="22"/>
      <c r="O1068" s="22"/>
      <c r="P1068" s="22"/>
      <c r="Q1068" s="22"/>
      <c r="R1068" s="22"/>
      <c r="S1068" s="22"/>
      <c r="T1068" s="22"/>
      <c r="U1068" s="22"/>
      <c r="V1068" s="22"/>
      <c r="W1068" s="22"/>
      <c r="X1068" s="22"/>
      <c r="Y1068" s="22"/>
      <c r="Z1068" s="22"/>
      <c r="AA1068" s="22"/>
      <c r="AB1068" s="22"/>
      <c r="AC1068" s="22"/>
      <c r="AD1068" s="22"/>
      <c r="AE1068" s="22"/>
      <c r="AF1068" s="22"/>
      <c r="AG1068" s="22"/>
    </row>
    <row r="1069" spans="5:33" customFormat="1" x14ac:dyDescent="0.25">
      <c r="E1069" s="21" t="s">
        <v>251</v>
      </c>
      <c r="F1069" s="22"/>
      <c r="G1069" s="22"/>
      <c r="H1069" s="22"/>
      <c r="I1069" s="22"/>
      <c r="J1069" s="22"/>
      <c r="K1069" s="22"/>
      <c r="L1069" s="22"/>
      <c r="M1069" s="22"/>
      <c r="N1069" s="22"/>
      <c r="O1069" s="22"/>
      <c r="P1069" s="22"/>
      <c r="Q1069" s="22"/>
      <c r="R1069" s="22"/>
      <c r="S1069" s="22"/>
      <c r="T1069" s="22"/>
      <c r="U1069" s="22"/>
      <c r="V1069" s="22"/>
      <c r="W1069" s="22"/>
      <c r="X1069" s="22"/>
      <c r="Y1069" s="22"/>
      <c r="Z1069" s="22"/>
      <c r="AA1069" s="22"/>
      <c r="AB1069" s="22"/>
      <c r="AC1069" s="22"/>
      <c r="AD1069" s="22"/>
      <c r="AE1069" s="22"/>
      <c r="AF1069" s="22"/>
      <c r="AG1069" s="22"/>
    </row>
    <row r="1070" spans="5:33" customFormat="1" x14ac:dyDescent="0.25">
      <c r="E1070" s="21" t="s">
        <v>1531</v>
      </c>
      <c r="F1070" s="22"/>
      <c r="G1070" s="22"/>
      <c r="H1070" s="22"/>
      <c r="I1070" s="22"/>
      <c r="J1070" s="22"/>
      <c r="K1070" s="22"/>
      <c r="L1070" s="22"/>
      <c r="M1070" s="22"/>
      <c r="N1070" s="22"/>
      <c r="O1070" s="22"/>
      <c r="P1070" s="22"/>
      <c r="Q1070" s="22"/>
      <c r="R1070" s="22"/>
      <c r="S1070" s="22"/>
      <c r="T1070" s="22"/>
      <c r="U1070" s="22"/>
      <c r="V1070" s="22"/>
      <c r="W1070" s="22"/>
      <c r="X1070" s="22"/>
      <c r="Y1070" s="22"/>
      <c r="Z1070" s="22"/>
      <c r="AA1070" s="22"/>
      <c r="AB1070" s="22"/>
      <c r="AC1070" s="22"/>
      <c r="AD1070" s="22"/>
      <c r="AE1070" s="22"/>
      <c r="AF1070" s="22"/>
      <c r="AG1070" s="22"/>
    </row>
    <row r="1071" spans="5:33" customFormat="1" x14ac:dyDescent="0.25">
      <c r="E1071" s="21" t="s">
        <v>1532</v>
      </c>
      <c r="F1071" s="22"/>
      <c r="G1071" s="22"/>
      <c r="H1071" s="22"/>
      <c r="I1071" s="22"/>
      <c r="J1071" s="22"/>
      <c r="K1071" s="22"/>
      <c r="L1071" s="22"/>
      <c r="M1071" s="22"/>
      <c r="N1071" s="22"/>
      <c r="O1071" s="22"/>
      <c r="P1071" s="22"/>
      <c r="Q1071" s="22"/>
      <c r="R1071" s="22"/>
      <c r="S1071" s="22"/>
      <c r="T1071" s="22"/>
      <c r="U1071" s="22"/>
      <c r="V1071" s="22"/>
      <c r="W1071" s="22"/>
      <c r="X1071" s="22"/>
      <c r="Y1071" s="22"/>
      <c r="Z1071" s="22"/>
      <c r="AA1071" s="22"/>
      <c r="AB1071" s="22"/>
      <c r="AC1071" s="22"/>
      <c r="AD1071" s="22"/>
      <c r="AE1071" s="22"/>
      <c r="AF1071" s="22"/>
      <c r="AG1071" s="22"/>
    </row>
    <row r="1072" spans="5:33" customFormat="1" x14ac:dyDescent="0.25">
      <c r="E1072" s="21"/>
      <c r="F1072" s="22"/>
      <c r="G1072" s="22"/>
      <c r="H1072" s="22"/>
      <c r="I1072" s="22"/>
      <c r="J1072" s="22"/>
      <c r="K1072" s="22"/>
      <c r="L1072" s="22"/>
      <c r="M1072" s="22"/>
      <c r="N1072" s="22"/>
      <c r="O1072" s="22"/>
      <c r="P1072" s="22"/>
      <c r="Q1072" s="22"/>
      <c r="R1072" s="22"/>
      <c r="S1072" s="22"/>
      <c r="T1072" s="22"/>
      <c r="U1072" s="22"/>
      <c r="V1072" s="22"/>
      <c r="W1072" s="22"/>
      <c r="X1072" s="22"/>
      <c r="Y1072" s="22"/>
      <c r="Z1072" s="22"/>
      <c r="AA1072" s="22"/>
      <c r="AB1072" s="22"/>
      <c r="AC1072" s="22"/>
      <c r="AD1072" s="22"/>
      <c r="AE1072" s="22"/>
      <c r="AF1072" s="22"/>
      <c r="AG1072" s="22"/>
    </row>
    <row r="1073" spans="5:74" customFormat="1" x14ac:dyDescent="0.25">
      <c r="E1073" s="21" t="s">
        <v>331</v>
      </c>
      <c r="F1073" s="22"/>
      <c r="G1073" s="22"/>
      <c r="H1073" s="22"/>
      <c r="I1073" s="22"/>
      <c r="J1073" s="22"/>
      <c r="K1073" s="22"/>
      <c r="L1073" s="22"/>
      <c r="M1073" s="22"/>
      <c r="N1073" s="22"/>
      <c r="O1073" s="22"/>
      <c r="P1073" s="22"/>
      <c r="Q1073" s="22"/>
      <c r="R1073" s="22"/>
      <c r="S1073" s="22"/>
      <c r="T1073" s="22"/>
      <c r="U1073" s="22"/>
      <c r="V1073" s="22"/>
      <c r="W1073" s="22"/>
      <c r="X1073" s="22"/>
      <c r="Y1073" s="22"/>
      <c r="Z1073" s="22"/>
      <c r="AA1073" s="22"/>
      <c r="AB1073" s="22"/>
      <c r="AC1073" s="22"/>
      <c r="AD1073" s="22"/>
      <c r="AE1073" s="22"/>
      <c r="AF1073" s="22"/>
      <c r="AG1073" s="22"/>
    </row>
    <row r="1074" spans="5:74" customFormat="1" x14ac:dyDescent="0.25">
      <c r="E1074" s="21" t="s">
        <v>9</v>
      </c>
      <c r="F1074" s="22"/>
      <c r="G1074" s="22"/>
      <c r="H1074" s="22"/>
      <c r="I1074" s="22"/>
      <c r="J1074" s="22"/>
      <c r="K1074" s="22"/>
      <c r="L1074" s="22"/>
      <c r="M1074" s="22"/>
      <c r="N1074" s="22"/>
      <c r="O1074" s="22"/>
      <c r="P1074" s="22"/>
      <c r="Q1074" s="22"/>
      <c r="R1074" s="22"/>
      <c r="S1074" s="22"/>
      <c r="T1074" s="22"/>
      <c r="U1074" s="22"/>
      <c r="V1074" s="22"/>
      <c r="W1074" s="22"/>
      <c r="X1074" s="22"/>
      <c r="Y1074" s="22"/>
      <c r="Z1074" s="22"/>
      <c r="AA1074" s="22"/>
      <c r="AB1074" s="22"/>
      <c r="AC1074" s="22"/>
      <c r="AD1074" s="22"/>
      <c r="AE1074" s="22"/>
      <c r="AF1074" s="22"/>
      <c r="AG1074" s="22"/>
    </row>
    <row r="1075" spans="5:74" customFormat="1" x14ac:dyDescent="0.25">
      <c r="E1075" s="21" t="s">
        <v>1533</v>
      </c>
      <c r="F1075" s="22"/>
      <c r="G1075" s="22"/>
      <c r="H1075" s="22"/>
      <c r="I1075" s="22"/>
      <c r="J1075" s="22"/>
      <c r="K1075" s="22"/>
      <c r="L1075" s="22"/>
      <c r="M1075" s="22"/>
      <c r="N1075" s="22"/>
      <c r="O1075" s="22"/>
      <c r="P1075" s="22"/>
      <c r="Q1075" s="22"/>
      <c r="R1075" s="22"/>
      <c r="S1075" s="22"/>
      <c r="T1075" s="22"/>
      <c r="U1075" s="22"/>
      <c r="V1075" s="22"/>
      <c r="W1075" s="22"/>
      <c r="X1075" s="22"/>
      <c r="Y1075" s="22"/>
      <c r="Z1075" s="22"/>
      <c r="AA1075" s="22"/>
      <c r="AB1075" s="22"/>
      <c r="AC1075" s="22"/>
      <c r="AD1075" s="22"/>
      <c r="AE1075" s="22"/>
      <c r="AF1075" s="22"/>
      <c r="AG1075" s="22"/>
    </row>
    <row r="1076" spans="5:74" customFormat="1" x14ac:dyDescent="0.25">
      <c r="E1076" s="21" t="s">
        <v>1534</v>
      </c>
      <c r="F1076" s="22"/>
      <c r="G1076" s="22"/>
      <c r="H1076" s="22"/>
      <c r="I1076" s="22"/>
      <c r="J1076" s="22"/>
      <c r="K1076" s="22"/>
      <c r="L1076" s="22"/>
      <c r="M1076" s="22"/>
      <c r="N1076" s="22"/>
      <c r="O1076" s="22"/>
      <c r="P1076" s="22"/>
      <c r="Q1076" s="22"/>
      <c r="R1076" s="22"/>
      <c r="S1076" s="22"/>
      <c r="T1076" s="22"/>
      <c r="U1076" s="22"/>
      <c r="V1076" s="22"/>
      <c r="W1076" s="22"/>
      <c r="X1076" s="22"/>
      <c r="Y1076" s="22"/>
      <c r="Z1076" s="22"/>
      <c r="AA1076" s="22"/>
      <c r="AB1076" s="22"/>
      <c r="AC1076" s="22"/>
      <c r="AD1076" s="22"/>
      <c r="AE1076" s="22"/>
      <c r="AF1076" s="22"/>
      <c r="AG1076" s="22"/>
    </row>
    <row r="1077" spans="5:74" customFormat="1" x14ac:dyDescent="0.25">
      <c r="E1077" s="21" t="s">
        <v>1535</v>
      </c>
      <c r="F1077" s="22"/>
      <c r="G1077" s="22"/>
      <c r="H1077" s="22"/>
      <c r="I1077" s="22"/>
      <c r="J1077" s="22"/>
      <c r="K1077" s="22"/>
      <c r="L1077" s="22"/>
      <c r="M1077" s="22"/>
      <c r="N1077" s="22"/>
      <c r="O1077" s="22"/>
      <c r="P1077" s="22"/>
      <c r="Q1077" s="22"/>
      <c r="R1077" s="22"/>
      <c r="S1077" s="22"/>
      <c r="T1077" s="22"/>
      <c r="U1077" s="22"/>
      <c r="V1077" s="22"/>
      <c r="W1077" s="22"/>
      <c r="X1077" s="22"/>
      <c r="Y1077" s="22"/>
      <c r="Z1077" s="22"/>
      <c r="AA1077" s="22"/>
      <c r="AB1077" s="22"/>
      <c r="AC1077" s="22"/>
      <c r="AD1077" s="22"/>
      <c r="AE1077" s="22"/>
      <c r="AF1077" s="22"/>
      <c r="AG1077" s="22"/>
    </row>
    <row r="1078" spans="5:74" customFormat="1" x14ac:dyDescent="0.25">
      <c r="E1078" s="21" t="s">
        <v>333</v>
      </c>
      <c r="F1078" s="22"/>
      <c r="G1078" s="22"/>
      <c r="H1078" s="22"/>
      <c r="I1078" s="22"/>
      <c r="J1078" s="22"/>
      <c r="K1078" s="22"/>
      <c r="L1078" s="22"/>
      <c r="M1078" s="22"/>
      <c r="N1078" s="22"/>
      <c r="O1078" s="22"/>
      <c r="P1078" s="22"/>
      <c r="Q1078" s="22"/>
      <c r="R1078" s="22"/>
      <c r="S1078" s="22"/>
      <c r="T1078" s="22"/>
      <c r="U1078" s="22"/>
      <c r="V1078" s="22"/>
      <c r="W1078" s="22"/>
      <c r="X1078" s="22"/>
      <c r="Y1078" s="22"/>
      <c r="Z1078" s="22"/>
      <c r="AA1078" s="22"/>
      <c r="AB1078" s="22"/>
      <c r="AC1078" s="22"/>
      <c r="AD1078" s="22"/>
      <c r="AE1078" s="22"/>
      <c r="AF1078" s="22"/>
      <c r="AG1078" s="22"/>
    </row>
    <row r="1079" spans="5:74" customFormat="1" x14ac:dyDescent="0.25">
      <c r="E1079" s="21" t="s">
        <v>334</v>
      </c>
      <c r="F1079" s="22"/>
      <c r="G1079" s="22"/>
      <c r="H1079" s="22"/>
      <c r="I1079" s="22"/>
      <c r="J1079" s="22"/>
      <c r="K1079" s="22"/>
      <c r="L1079" s="22"/>
      <c r="M1079" s="22"/>
      <c r="N1079" s="22"/>
      <c r="O1079" s="22"/>
      <c r="P1079" s="22"/>
      <c r="Q1079" s="22"/>
      <c r="R1079" s="22"/>
      <c r="S1079" s="22"/>
      <c r="T1079" s="22"/>
      <c r="U1079" s="22"/>
      <c r="V1079" s="22"/>
      <c r="W1079" s="22"/>
      <c r="X1079" s="22"/>
      <c r="Y1079" s="22"/>
      <c r="Z1079" s="22"/>
      <c r="AA1079" s="22"/>
      <c r="AB1079" s="22"/>
      <c r="AC1079" s="22"/>
      <c r="AD1079" s="22"/>
      <c r="AE1079" s="22"/>
      <c r="AF1079" s="22"/>
      <c r="AG1079" s="22"/>
    </row>
    <row r="1080" spans="5:74" customFormat="1" x14ac:dyDescent="0.25">
      <c r="E1080" s="21" t="s">
        <v>1527</v>
      </c>
      <c r="F1080" s="22"/>
      <c r="G1080" s="22"/>
      <c r="H1080" s="22"/>
      <c r="I1080" s="22"/>
      <c r="J1080" s="22"/>
      <c r="K1080" s="22"/>
      <c r="L1080" s="22"/>
      <c r="M1080" s="22"/>
      <c r="N1080" s="22"/>
      <c r="O1080" s="22"/>
      <c r="P1080" s="22"/>
      <c r="Q1080" s="22"/>
      <c r="R1080" s="22"/>
      <c r="S1080" s="22"/>
      <c r="T1080" s="22"/>
      <c r="U1080" s="22"/>
      <c r="V1080" s="22"/>
      <c r="W1080" s="22"/>
      <c r="X1080" s="22"/>
      <c r="Y1080" s="22"/>
      <c r="Z1080" s="22"/>
      <c r="AA1080" s="22"/>
      <c r="AB1080" s="22"/>
      <c r="AC1080" s="22"/>
      <c r="AD1080" s="22"/>
      <c r="AE1080" s="22"/>
      <c r="AF1080" s="22"/>
      <c r="AG1080" s="22"/>
    </row>
    <row r="1081" spans="5:74" customFormat="1" x14ac:dyDescent="0.25">
      <c r="E1081" s="21" t="s">
        <v>1536</v>
      </c>
      <c r="F1081" s="22"/>
      <c r="G1081" s="22"/>
      <c r="H1081" s="22"/>
      <c r="I1081" s="22"/>
      <c r="J1081" s="22"/>
      <c r="K1081" s="22"/>
      <c r="L1081" s="22"/>
      <c r="M1081" s="22"/>
      <c r="N1081" s="22"/>
      <c r="O1081" s="22"/>
      <c r="P1081" s="22"/>
      <c r="Q1081" s="22"/>
      <c r="R1081" s="22"/>
      <c r="S1081" s="22"/>
      <c r="T1081" s="22"/>
      <c r="U1081" s="22"/>
      <c r="V1081" s="22"/>
      <c r="W1081" s="22"/>
      <c r="X1081" s="22"/>
      <c r="Y1081" s="22"/>
      <c r="Z1081" s="22"/>
      <c r="AA1081" s="22"/>
      <c r="AB1081" s="22"/>
      <c r="AC1081" s="22"/>
      <c r="AD1081" s="22"/>
      <c r="AE1081" s="22"/>
      <c r="AF1081" s="22"/>
      <c r="AG1081" s="22"/>
    </row>
    <row r="1082" spans="5:74" customFormat="1" x14ac:dyDescent="0.25">
      <c r="E1082" s="21"/>
      <c r="F1082" s="22"/>
      <c r="G1082" s="22"/>
      <c r="H1082" s="22"/>
      <c r="I1082" s="22"/>
      <c r="J1082" s="22"/>
      <c r="K1082" s="22"/>
      <c r="L1082" s="22"/>
      <c r="M1082" s="22"/>
      <c r="N1082" s="22"/>
      <c r="O1082" s="22"/>
      <c r="P1082" s="22"/>
      <c r="Q1082" s="22"/>
      <c r="R1082" s="22"/>
      <c r="S1082" s="22"/>
      <c r="T1082" s="22"/>
      <c r="U1082" s="22"/>
      <c r="V1082" s="22"/>
      <c r="W1082" s="22"/>
      <c r="X1082" s="22"/>
      <c r="Y1082" s="22"/>
      <c r="Z1082" s="22"/>
      <c r="AA1082" s="22"/>
      <c r="AB1082" s="22"/>
      <c r="AC1082" s="22"/>
      <c r="AD1082" s="22"/>
      <c r="AE1082" s="22"/>
      <c r="AF1082" s="22"/>
      <c r="AG1082" s="22"/>
    </row>
    <row r="1083" spans="5:74" customFormat="1" x14ac:dyDescent="0.25">
      <c r="E1083" s="21" t="s">
        <v>16</v>
      </c>
      <c r="F1083" s="22"/>
      <c r="G1083" s="22"/>
      <c r="H1083" s="22"/>
      <c r="I1083" s="22"/>
      <c r="J1083" s="22"/>
      <c r="K1083" s="22"/>
      <c r="L1083" s="22"/>
      <c r="M1083" s="22"/>
      <c r="N1083" s="22"/>
      <c r="O1083" s="22"/>
      <c r="P1083" s="22"/>
      <c r="Q1083" s="22"/>
      <c r="R1083" s="22"/>
      <c r="S1083" s="22"/>
      <c r="T1083" s="22"/>
      <c r="U1083" s="22"/>
      <c r="V1083" s="22"/>
      <c r="W1083" s="22"/>
      <c r="X1083" s="22"/>
      <c r="Y1083" s="22"/>
      <c r="Z1083" s="22"/>
      <c r="AA1083" s="22"/>
      <c r="AB1083" s="22"/>
      <c r="AC1083" s="22"/>
      <c r="AD1083" s="22"/>
      <c r="AE1083" s="22"/>
      <c r="AF1083" s="22"/>
      <c r="AG1083" s="22"/>
    </row>
    <row r="1084" spans="5:74" customFormat="1" x14ac:dyDescent="0.25">
      <c r="E1084" s="21" t="s">
        <v>10</v>
      </c>
      <c r="F1084" s="22"/>
      <c r="G1084" s="22"/>
      <c r="H1084" s="22"/>
      <c r="I1084" s="22"/>
      <c r="J1084" s="22"/>
      <c r="K1084" s="22"/>
      <c r="L1084" s="22"/>
      <c r="M1084" s="22"/>
      <c r="N1084" s="22"/>
      <c r="O1084" s="22"/>
      <c r="P1084" s="22"/>
      <c r="Q1084" s="22"/>
      <c r="R1084" s="22"/>
      <c r="S1084" s="22"/>
      <c r="T1084" s="22"/>
      <c r="U1084" s="22"/>
      <c r="V1084" s="22"/>
      <c r="W1084" s="22"/>
      <c r="X1084" s="22"/>
      <c r="Y1084" s="22"/>
      <c r="Z1084" s="22"/>
      <c r="AA1084" s="22"/>
      <c r="AB1084" s="22"/>
      <c r="AC1084" s="22"/>
      <c r="AD1084" s="22"/>
      <c r="AE1084" s="22"/>
      <c r="AF1084" s="22"/>
      <c r="AG1084" s="22"/>
    </row>
    <row r="1085" spans="5:74" customFormat="1" x14ac:dyDescent="0.25"/>
    <row r="1086" spans="5:74" customFormat="1" x14ac:dyDescent="0.25">
      <c r="E1086" s="2" t="s">
        <v>3</v>
      </c>
      <c r="BV1086" s="2" t="s">
        <v>4</v>
      </c>
    </row>
    <row r="1087" spans="5:74" customFormat="1" x14ac:dyDescent="0.25"/>
    <row r="1088" spans="5:74" customFormat="1" x14ac:dyDescent="0.25"/>
    <row r="1089" customFormat="1" x14ac:dyDescent="0.25"/>
    <row r="1090" customFormat="1" x14ac:dyDescent="0.25"/>
    <row r="1091" customFormat="1" x14ac:dyDescent="0.25"/>
    <row r="1092" customFormat="1" x14ac:dyDescent="0.25"/>
    <row r="1093" customFormat="1" x14ac:dyDescent="0.25"/>
    <row r="1094" customFormat="1" x14ac:dyDescent="0.25"/>
    <row r="1095" customFormat="1" x14ac:dyDescent="0.25"/>
    <row r="1096" customFormat="1" x14ac:dyDescent="0.25"/>
    <row r="1097" customFormat="1" x14ac:dyDescent="0.25"/>
    <row r="1098" customFormat="1" x14ac:dyDescent="0.25"/>
    <row r="1099" customFormat="1" x14ac:dyDescent="0.25"/>
    <row r="1100" customFormat="1" x14ac:dyDescent="0.25"/>
    <row r="1101" customFormat="1" x14ac:dyDescent="0.25"/>
    <row r="1102" customFormat="1" x14ac:dyDescent="0.25"/>
    <row r="1103" customFormat="1" x14ac:dyDescent="0.25"/>
    <row r="1104" customFormat="1" x14ac:dyDescent="0.25"/>
    <row r="1105" customFormat="1" x14ac:dyDescent="0.25"/>
    <row r="1106" customFormat="1" x14ac:dyDescent="0.25"/>
    <row r="1107" customFormat="1" x14ac:dyDescent="0.25"/>
    <row r="1108" customFormat="1" x14ac:dyDescent="0.25"/>
    <row r="1109" customFormat="1" x14ac:dyDescent="0.25"/>
    <row r="1110" customFormat="1" x14ac:dyDescent="0.25"/>
    <row r="1111" customFormat="1" x14ac:dyDescent="0.25"/>
    <row r="1112" customFormat="1" x14ac:dyDescent="0.25"/>
    <row r="1113" customFormat="1" x14ac:dyDescent="0.25"/>
    <row r="1114" customFormat="1" x14ac:dyDescent="0.25"/>
    <row r="1115" customFormat="1" x14ac:dyDescent="0.25"/>
    <row r="1116" customFormat="1" x14ac:dyDescent="0.25"/>
    <row r="1117" customFormat="1" x14ac:dyDescent="0.25"/>
    <row r="1118" customFormat="1" x14ac:dyDescent="0.25"/>
    <row r="1119" customFormat="1" x14ac:dyDescent="0.25"/>
    <row r="1120" customFormat="1" x14ac:dyDescent="0.25"/>
    <row r="1121" customFormat="1" x14ac:dyDescent="0.25"/>
    <row r="1122" customFormat="1" x14ac:dyDescent="0.25"/>
    <row r="1123" customFormat="1" x14ac:dyDescent="0.25"/>
    <row r="1124" customFormat="1" x14ac:dyDescent="0.25"/>
    <row r="1125" customFormat="1" x14ac:dyDescent="0.25"/>
    <row r="1126" customFormat="1" x14ac:dyDescent="0.25"/>
    <row r="1127" customFormat="1" x14ac:dyDescent="0.25"/>
    <row r="1128" customFormat="1" x14ac:dyDescent="0.25"/>
    <row r="1129" customFormat="1" x14ac:dyDescent="0.25"/>
    <row r="1130" customFormat="1" x14ac:dyDescent="0.25"/>
    <row r="1131" customFormat="1" x14ac:dyDescent="0.25"/>
    <row r="1132" customFormat="1" x14ac:dyDescent="0.25"/>
    <row r="1133" customFormat="1" x14ac:dyDescent="0.25"/>
    <row r="1134" customFormat="1" x14ac:dyDescent="0.25"/>
    <row r="1135" customFormat="1" x14ac:dyDescent="0.25"/>
    <row r="1136" customFormat="1" x14ac:dyDescent="0.25"/>
    <row r="1137" customFormat="1" x14ac:dyDescent="0.25"/>
    <row r="1138" customFormat="1" x14ac:dyDescent="0.25"/>
    <row r="1139" customFormat="1" x14ac:dyDescent="0.25"/>
    <row r="1140" customFormat="1" x14ac:dyDescent="0.25"/>
    <row r="1141" customFormat="1" x14ac:dyDescent="0.25"/>
    <row r="1142" customFormat="1" x14ac:dyDescent="0.25"/>
    <row r="1143" customFormat="1" x14ac:dyDescent="0.25"/>
    <row r="1144" customFormat="1" x14ac:dyDescent="0.25"/>
    <row r="1145" customFormat="1" x14ac:dyDescent="0.25"/>
    <row r="1146" customFormat="1" x14ac:dyDescent="0.25"/>
    <row r="1147" customFormat="1" x14ac:dyDescent="0.25"/>
    <row r="1148" customFormat="1" x14ac:dyDescent="0.25"/>
    <row r="1149" customFormat="1" x14ac:dyDescent="0.25"/>
    <row r="1150" customFormat="1" x14ac:dyDescent="0.25"/>
    <row r="1151" customFormat="1" x14ac:dyDescent="0.25"/>
    <row r="1152" customFormat="1" x14ac:dyDescent="0.25"/>
    <row r="1153" customFormat="1" x14ac:dyDescent="0.25"/>
    <row r="1154" customFormat="1" x14ac:dyDescent="0.25"/>
    <row r="1155" customFormat="1" x14ac:dyDescent="0.25"/>
    <row r="1156" customFormat="1" x14ac:dyDescent="0.25"/>
    <row r="1157" customFormat="1" x14ac:dyDescent="0.25"/>
    <row r="1158" customFormat="1" x14ac:dyDescent="0.25"/>
    <row r="1159" customFormat="1" x14ac:dyDescent="0.25"/>
    <row r="1160" customFormat="1" x14ac:dyDescent="0.25"/>
    <row r="1161" customFormat="1" x14ac:dyDescent="0.25"/>
    <row r="1162" customFormat="1" x14ac:dyDescent="0.25"/>
    <row r="1163" customFormat="1" x14ac:dyDescent="0.25"/>
    <row r="1164" customFormat="1" x14ac:dyDescent="0.25"/>
    <row r="1165" customFormat="1" x14ac:dyDescent="0.25"/>
    <row r="1166" customFormat="1" x14ac:dyDescent="0.25"/>
    <row r="1167" customFormat="1" x14ac:dyDescent="0.25"/>
    <row r="1168" customFormat="1" x14ac:dyDescent="0.25"/>
    <row r="1169" spans="5:5" customFormat="1" x14ac:dyDescent="0.25"/>
    <row r="1170" spans="5:5" customFormat="1" x14ac:dyDescent="0.25"/>
    <row r="1171" spans="5:5" customFormat="1" x14ac:dyDescent="0.25"/>
    <row r="1172" spans="5:5" customFormat="1" x14ac:dyDescent="0.25"/>
    <row r="1173" spans="5:5" customFormat="1" x14ac:dyDescent="0.25"/>
    <row r="1174" spans="5:5" customFormat="1" x14ac:dyDescent="0.25"/>
    <row r="1175" spans="5:5" customFormat="1" x14ac:dyDescent="0.25"/>
    <row r="1176" spans="5:5" customFormat="1" x14ac:dyDescent="0.25"/>
    <row r="1177" spans="5:5" customFormat="1" x14ac:dyDescent="0.25"/>
    <row r="1178" spans="5:5" customFormat="1" x14ac:dyDescent="0.25"/>
    <row r="1179" spans="5:5" customFormat="1" x14ac:dyDescent="0.25"/>
    <row r="1180" spans="5:5" customFormat="1" x14ac:dyDescent="0.25"/>
    <row r="1181" spans="5:5" customFormat="1" x14ac:dyDescent="0.25"/>
    <row r="1182" spans="5:5" customFormat="1" x14ac:dyDescent="0.25"/>
    <row r="1183" spans="5:5" customFormat="1" x14ac:dyDescent="0.25">
      <c r="E1183" s="14" t="s">
        <v>1537</v>
      </c>
    </row>
    <row r="1184" spans="5:5" customFormat="1" x14ac:dyDescent="0.25">
      <c r="E1184" t="s">
        <v>1538</v>
      </c>
    </row>
    <row r="1185" customFormat="1" x14ac:dyDescent="0.25"/>
    <row r="1186" customFormat="1" x14ac:dyDescent="0.25"/>
    <row r="1187" customFormat="1" x14ac:dyDescent="0.25"/>
    <row r="1188" customFormat="1" x14ac:dyDescent="0.25"/>
    <row r="1189" customFormat="1" x14ac:dyDescent="0.25"/>
    <row r="1190" customFormat="1" x14ac:dyDescent="0.25"/>
    <row r="1191" customFormat="1" x14ac:dyDescent="0.25"/>
    <row r="1192" customFormat="1" x14ac:dyDescent="0.25"/>
    <row r="1193" customFormat="1" x14ac:dyDescent="0.25"/>
    <row r="1194" customFormat="1" x14ac:dyDescent="0.25"/>
    <row r="1195" customFormat="1" x14ac:dyDescent="0.25"/>
    <row r="1196" customFormat="1" x14ac:dyDescent="0.25"/>
    <row r="1197" customFormat="1" x14ac:dyDescent="0.25"/>
    <row r="1198" customFormat="1" x14ac:dyDescent="0.25"/>
    <row r="1199" customFormat="1" x14ac:dyDescent="0.25"/>
    <row r="1200" customFormat="1" x14ac:dyDescent="0.25"/>
    <row r="1201" spans="3:5" customFormat="1" x14ac:dyDescent="0.25"/>
    <row r="1202" spans="3:5" customFormat="1" x14ac:dyDescent="0.25"/>
    <row r="1203" spans="3:5" customFormat="1" x14ac:dyDescent="0.25"/>
    <row r="1204" spans="3:5" customFormat="1" x14ac:dyDescent="0.25">
      <c r="C1204" s="13">
        <v>0</v>
      </c>
      <c r="E1204" s="1" t="s">
        <v>1314</v>
      </c>
    </row>
    <row r="1205" spans="3:5" customFormat="1" x14ac:dyDescent="0.25">
      <c r="E1205" t="s">
        <v>1320</v>
      </c>
    </row>
    <row r="1206" spans="3:5" customFormat="1" x14ac:dyDescent="0.25">
      <c r="E1206" s="2" t="s">
        <v>1321</v>
      </c>
    </row>
    <row r="1207" spans="3:5" customFormat="1" x14ac:dyDescent="0.25">
      <c r="E1207" t="s">
        <v>286</v>
      </c>
    </row>
    <row r="1208" spans="3:5" customFormat="1" x14ac:dyDescent="0.25">
      <c r="E1208" t="s">
        <v>287</v>
      </c>
    </row>
    <row r="1209" spans="3:5" customFormat="1" x14ac:dyDescent="0.25"/>
    <row r="1210" spans="3:5" customFormat="1" x14ac:dyDescent="0.25">
      <c r="E1210" s="30" t="s">
        <v>141</v>
      </c>
    </row>
    <row r="1211" spans="3:5" customFormat="1" x14ac:dyDescent="0.25">
      <c r="E1211" t="s">
        <v>217</v>
      </c>
    </row>
    <row r="1212" spans="3:5" customFormat="1" x14ac:dyDescent="0.25"/>
    <row r="1213" spans="3:5" customFormat="1" x14ac:dyDescent="0.25">
      <c r="E1213" s="30" t="s">
        <v>219</v>
      </c>
    </row>
    <row r="1214" spans="3:5" customFormat="1" x14ac:dyDescent="0.25">
      <c r="E1214" t="s">
        <v>297</v>
      </c>
    </row>
    <row r="1215" spans="3:5" customFormat="1" x14ac:dyDescent="0.25"/>
    <row r="1216" spans="3:5" customFormat="1" x14ac:dyDescent="0.25">
      <c r="E1216" s="30" t="s">
        <v>220</v>
      </c>
    </row>
    <row r="1217" spans="5:5" customFormat="1" x14ac:dyDescent="0.25">
      <c r="E1217" t="s">
        <v>298</v>
      </c>
    </row>
    <row r="1218" spans="5:5" customFormat="1" x14ac:dyDescent="0.25"/>
    <row r="1219" spans="5:5" customFormat="1" x14ac:dyDescent="0.25">
      <c r="E1219" s="30" t="s">
        <v>96</v>
      </c>
    </row>
    <row r="1220" spans="5:5" customFormat="1" x14ac:dyDescent="0.25">
      <c r="E1220" t="s">
        <v>1359</v>
      </c>
    </row>
    <row r="1221" spans="5:5" customFormat="1" x14ac:dyDescent="0.25"/>
    <row r="1222" spans="5:5" customFormat="1" x14ac:dyDescent="0.25">
      <c r="E1222" s="30" t="s">
        <v>97</v>
      </c>
    </row>
    <row r="1223" spans="5:5" customFormat="1" x14ac:dyDescent="0.25">
      <c r="E1223" t="s">
        <v>1360</v>
      </c>
    </row>
    <row r="1224" spans="5:5" customFormat="1" x14ac:dyDescent="0.25">
      <c r="E1224" t="s">
        <v>1361</v>
      </c>
    </row>
    <row r="1225" spans="5:5" customFormat="1" x14ac:dyDescent="0.25"/>
    <row r="1226" spans="5:5" customFormat="1" x14ac:dyDescent="0.25">
      <c r="E1226" s="30" t="s">
        <v>101</v>
      </c>
    </row>
    <row r="1227" spans="5:5" customFormat="1" x14ac:dyDescent="0.25">
      <c r="E1227" t="s">
        <v>1362</v>
      </c>
    </row>
    <row r="1228" spans="5:5" customFormat="1" x14ac:dyDescent="0.25">
      <c r="E1228" t="s">
        <v>1363</v>
      </c>
    </row>
    <row r="1229" spans="5:5" customFormat="1" x14ac:dyDescent="0.25">
      <c r="E1229" t="s">
        <v>1364</v>
      </c>
    </row>
    <row r="1230" spans="5:5" customFormat="1" x14ac:dyDescent="0.25">
      <c r="E1230" t="s">
        <v>1365</v>
      </c>
    </row>
    <row r="1231" spans="5:5" customFormat="1" x14ac:dyDescent="0.25">
      <c r="E1231" t="s">
        <v>1366</v>
      </c>
    </row>
    <row r="1232" spans="5:5" customFormat="1" x14ac:dyDescent="0.25">
      <c r="E1232" t="s">
        <v>1367</v>
      </c>
    </row>
    <row r="1233" spans="5:5" customFormat="1" x14ac:dyDescent="0.25">
      <c r="E1233" t="s">
        <v>1368</v>
      </c>
    </row>
    <row r="1234" spans="5:5" customFormat="1" x14ac:dyDescent="0.25">
      <c r="E1234" t="s">
        <v>1369</v>
      </c>
    </row>
    <row r="1235" spans="5:5" customFormat="1" x14ac:dyDescent="0.25">
      <c r="E1235" t="s">
        <v>1370</v>
      </c>
    </row>
    <row r="1236" spans="5:5" customFormat="1" x14ac:dyDescent="0.25">
      <c r="E1236" t="s">
        <v>1371</v>
      </c>
    </row>
    <row r="1237" spans="5:5" customFormat="1" x14ac:dyDescent="0.25">
      <c r="E1237" t="s">
        <v>1372</v>
      </c>
    </row>
    <row r="1238" spans="5:5" customFormat="1" x14ac:dyDescent="0.25">
      <c r="E1238" t="s">
        <v>1373</v>
      </c>
    </row>
    <row r="1239" spans="5:5" customFormat="1" x14ac:dyDescent="0.25">
      <c r="E1239" t="s">
        <v>1374</v>
      </c>
    </row>
    <row r="1240" spans="5:5" customFormat="1" x14ac:dyDescent="0.25">
      <c r="E1240" t="s">
        <v>1375</v>
      </c>
    </row>
    <row r="1241" spans="5:5" customFormat="1" x14ac:dyDescent="0.25">
      <c r="E1241" t="s">
        <v>1376</v>
      </c>
    </row>
    <row r="1242" spans="5:5" customFormat="1" x14ac:dyDescent="0.25">
      <c r="E1242" t="s">
        <v>1377</v>
      </c>
    </row>
    <row r="1243" spans="5:5" customFormat="1" x14ac:dyDescent="0.25">
      <c r="E1243" t="s">
        <v>1378</v>
      </c>
    </row>
    <row r="1244" spans="5:5" customFormat="1" x14ac:dyDescent="0.25">
      <c r="E1244" t="s">
        <v>1379</v>
      </c>
    </row>
    <row r="1245" spans="5:5" customFormat="1" x14ac:dyDescent="0.25">
      <c r="E1245" t="s">
        <v>1380</v>
      </c>
    </row>
    <row r="1246" spans="5:5" customFormat="1" x14ac:dyDescent="0.25">
      <c r="E1246" t="s">
        <v>1381</v>
      </c>
    </row>
    <row r="1247" spans="5:5" customFormat="1" x14ac:dyDescent="0.25">
      <c r="E1247" t="s">
        <v>1382</v>
      </c>
    </row>
    <row r="1248" spans="5:5" customFormat="1" x14ac:dyDescent="0.25">
      <c r="E1248" t="s">
        <v>1383</v>
      </c>
    </row>
    <row r="1249" spans="5:22" customFormat="1" x14ac:dyDescent="0.25">
      <c r="E1249" t="s">
        <v>1384</v>
      </c>
    </row>
    <row r="1250" spans="5:22" customFormat="1" x14ac:dyDescent="0.25">
      <c r="E1250" t="s">
        <v>1385</v>
      </c>
    </row>
    <row r="1251" spans="5:22" customFormat="1" x14ac:dyDescent="0.25">
      <c r="E1251" t="s">
        <v>1386</v>
      </c>
    </row>
    <row r="1252" spans="5:22" customFormat="1" x14ac:dyDescent="0.25">
      <c r="E1252" t="s">
        <v>1387</v>
      </c>
    </row>
    <row r="1253" spans="5:22" customFormat="1" x14ac:dyDescent="0.25">
      <c r="E1253" t="s">
        <v>1388</v>
      </c>
    </row>
    <row r="1254" spans="5:22" customFormat="1" x14ac:dyDescent="0.25">
      <c r="E1254" t="s">
        <v>1389</v>
      </c>
    </row>
    <row r="1255" spans="5:22" customFormat="1" x14ac:dyDescent="0.25">
      <c r="E1255" t="s">
        <v>1390</v>
      </c>
    </row>
    <row r="1256" spans="5:22" customFormat="1" x14ac:dyDescent="0.25"/>
    <row r="1257" spans="5:22" customFormat="1" x14ac:dyDescent="0.25">
      <c r="E1257" s="30" t="s">
        <v>98</v>
      </c>
    </row>
    <row r="1258" spans="5:22" customFormat="1" x14ac:dyDescent="0.25">
      <c r="E1258" t="s">
        <v>1391</v>
      </c>
      <c r="L1258" t="str">
        <f t="shared" ref="L1258:L1286" si="0">SUBSTITUTE(SUBSTITUTE(TRIM(E1258), " ", ""), "=&gt;", "|")</f>
        <v>B9791PCY|2024</v>
      </c>
      <c r="R1258" t="s">
        <v>1420</v>
      </c>
      <c r="V1258" t="s">
        <v>397</v>
      </c>
    </row>
    <row r="1259" spans="5:22" customFormat="1" x14ac:dyDescent="0.25">
      <c r="E1259" t="s">
        <v>1392</v>
      </c>
      <c r="L1259" t="str">
        <f t="shared" si="0"/>
        <v>B9414PBG|2024</v>
      </c>
      <c r="R1259" t="s">
        <v>1421</v>
      </c>
      <c r="V1259" t="s">
        <v>397</v>
      </c>
    </row>
    <row r="1260" spans="5:22" customFormat="1" x14ac:dyDescent="0.25">
      <c r="E1260" t="s">
        <v>1393</v>
      </c>
      <c r="L1260" t="str">
        <f t="shared" si="0"/>
        <v>B9561PBG|2024</v>
      </c>
      <c r="R1260" t="s">
        <v>1422</v>
      </c>
      <c r="V1260" t="s">
        <v>397</v>
      </c>
    </row>
    <row r="1261" spans="5:22" customFormat="1" x14ac:dyDescent="0.25">
      <c r="E1261" t="s">
        <v>1394</v>
      </c>
      <c r="L1261" t="str">
        <f t="shared" si="0"/>
        <v>B9440PBG|2024</v>
      </c>
      <c r="R1261" t="s">
        <v>1423</v>
      </c>
      <c r="V1261" t="s">
        <v>397</v>
      </c>
    </row>
    <row r="1262" spans="5:22" customFormat="1" x14ac:dyDescent="0.25">
      <c r="E1262" t="s">
        <v>1395</v>
      </c>
      <c r="L1262" t="str">
        <f t="shared" si="0"/>
        <v>B9575PBG|2024</v>
      </c>
      <c r="R1262" t="s">
        <v>1424</v>
      </c>
      <c r="V1262" t="s">
        <v>397</v>
      </c>
    </row>
    <row r="1263" spans="5:22" customFormat="1" x14ac:dyDescent="0.25">
      <c r="E1263" t="s">
        <v>1396</v>
      </c>
      <c r="L1263" t="str">
        <f t="shared" si="0"/>
        <v>B9442PBG|2024</v>
      </c>
      <c r="R1263" t="s">
        <v>1425</v>
      </c>
      <c r="V1263" t="s">
        <v>397</v>
      </c>
    </row>
    <row r="1264" spans="5:22" customFormat="1" x14ac:dyDescent="0.25">
      <c r="E1264" t="s">
        <v>1397</v>
      </c>
      <c r="L1264" t="str">
        <f t="shared" si="0"/>
        <v>B9607PBG|2024</v>
      </c>
      <c r="R1264" t="s">
        <v>1426</v>
      </c>
      <c r="V1264" t="s">
        <v>397</v>
      </c>
    </row>
    <row r="1265" spans="5:22" customFormat="1" x14ac:dyDescent="0.25">
      <c r="E1265" t="s">
        <v>1398</v>
      </c>
      <c r="L1265" t="str">
        <f t="shared" si="0"/>
        <v>B9603PBG|2024</v>
      </c>
      <c r="R1265" t="s">
        <v>1427</v>
      </c>
      <c r="V1265" t="s">
        <v>397</v>
      </c>
    </row>
    <row r="1266" spans="5:22" customFormat="1" x14ac:dyDescent="0.25">
      <c r="E1266" t="s">
        <v>1399</v>
      </c>
      <c r="L1266" t="str">
        <f t="shared" si="0"/>
        <v>B9444PBG|2024</v>
      </c>
      <c r="R1266" t="s">
        <v>1428</v>
      </c>
      <c r="V1266" t="s">
        <v>397</v>
      </c>
    </row>
    <row r="1267" spans="5:22" customFormat="1" x14ac:dyDescent="0.25">
      <c r="E1267" t="s">
        <v>1400</v>
      </c>
      <c r="L1267" t="str">
        <f t="shared" si="0"/>
        <v>B9438PBG|2024</v>
      </c>
      <c r="R1267" t="s">
        <v>1429</v>
      </c>
      <c r="V1267" t="s">
        <v>397</v>
      </c>
    </row>
    <row r="1268" spans="5:22" customFormat="1" x14ac:dyDescent="0.25">
      <c r="E1268" t="s">
        <v>1401</v>
      </c>
      <c r="L1268" t="str">
        <f t="shared" si="0"/>
        <v>B9462PBG|2024</v>
      </c>
      <c r="R1268" t="s">
        <v>1430</v>
      </c>
      <c r="V1268" t="s">
        <v>397</v>
      </c>
    </row>
    <row r="1269" spans="5:22" customFormat="1" x14ac:dyDescent="0.25">
      <c r="E1269" t="s">
        <v>1402</v>
      </c>
      <c r="L1269" t="str">
        <f t="shared" si="0"/>
        <v>B9591PBG|2024</v>
      </c>
      <c r="R1269" t="s">
        <v>1431</v>
      </c>
      <c r="V1269" t="s">
        <v>397</v>
      </c>
    </row>
    <row r="1270" spans="5:22" customFormat="1" x14ac:dyDescent="0.25">
      <c r="E1270" t="s">
        <v>1403</v>
      </c>
      <c r="L1270" t="str">
        <f t="shared" si="0"/>
        <v>B9434PBG|2024</v>
      </c>
      <c r="R1270" t="s">
        <v>1432</v>
      </c>
      <c r="V1270" t="s">
        <v>397</v>
      </c>
    </row>
    <row r="1271" spans="5:22" customFormat="1" x14ac:dyDescent="0.25">
      <c r="E1271" t="s">
        <v>1404</v>
      </c>
      <c r="L1271" t="str">
        <f t="shared" si="0"/>
        <v>B9853PCY|2024</v>
      </c>
      <c r="R1271" t="s">
        <v>1433</v>
      </c>
      <c r="V1271" t="s">
        <v>397</v>
      </c>
    </row>
    <row r="1272" spans="5:22" customFormat="1" x14ac:dyDescent="0.25">
      <c r="E1272" t="s">
        <v>1405</v>
      </c>
      <c r="L1272" t="str">
        <f t="shared" si="0"/>
        <v>B9860PCY|2024</v>
      </c>
      <c r="R1272" t="s">
        <v>1434</v>
      </c>
      <c r="V1272" t="s">
        <v>397</v>
      </c>
    </row>
    <row r="1273" spans="5:22" customFormat="1" x14ac:dyDescent="0.25">
      <c r="E1273" t="s">
        <v>1406</v>
      </c>
      <c r="L1273" t="str">
        <f t="shared" si="0"/>
        <v>B9851PCY|2024</v>
      </c>
      <c r="R1273" t="s">
        <v>1435</v>
      </c>
      <c r="V1273" t="s">
        <v>397</v>
      </c>
    </row>
    <row r="1274" spans="5:22" customFormat="1" x14ac:dyDescent="0.25">
      <c r="E1274" t="s">
        <v>1407</v>
      </c>
      <c r="L1274" t="str">
        <f t="shared" si="0"/>
        <v>B9836PCY|2024</v>
      </c>
      <c r="R1274" t="s">
        <v>1436</v>
      </c>
      <c r="V1274" t="s">
        <v>397</v>
      </c>
    </row>
    <row r="1275" spans="5:22" customFormat="1" x14ac:dyDescent="0.25">
      <c r="E1275" t="s">
        <v>1408</v>
      </c>
      <c r="L1275" t="str">
        <f t="shared" si="0"/>
        <v>B9838PCY|2024</v>
      </c>
      <c r="R1275" t="s">
        <v>1437</v>
      </c>
      <c r="V1275" t="s">
        <v>397</v>
      </c>
    </row>
    <row r="1276" spans="5:22" customFormat="1" x14ac:dyDescent="0.25">
      <c r="E1276" t="s">
        <v>1409</v>
      </c>
      <c r="L1276" t="str">
        <f t="shared" si="0"/>
        <v>B9926PCY|2024</v>
      </c>
      <c r="R1276" t="s">
        <v>1438</v>
      </c>
      <c r="V1276" t="s">
        <v>397</v>
      </c>
    </row>
    <row r="1277" spans="5:22" customFormat="1" x14ac:dyDescent="0.25">
      <c r="E1277" t="s">
        <v>1410</v>
      </c>
      <c r="L1277" t="str">
        <f t="shared" si="0"/>
        <v>B2244PIA|2024</v>
      </c>
      <c r="R1277" t="s">
        <v>1439</v>
      </c>
      <c r="V1277" t="s">
        <v>397</v>
      </c>
    </row>
    <row r="1278" spans="5:22" customFormat="1" x14ac:dyDescent="0.25">
      <c r="E1278" t="s">
        <v>1411</v>
      </c>
      <c r="L1278" t="str">
        <f t="shared" si="0"/>
        <v>B2061PIE|2024</v>
      </c>
      <c r="R1278" t="s">
        <v>1440</v>
      </c>
      <c r="V1278" t="s">
        <v>397</v>
      </c>
    </row>
    <row r="1279" spans="5:22" customFormat="1" x14ac:dyDescent="0.25">
      <c r="E1279" t="s">
        <v>1412</v>
      </c>
      <c r="L1279" t="str">
        <f t="shared" si="0"/>
        <v>B2117PIE|2024</v>
      </c>
      <c r="R1279" t="s">
        <v>1441</v>
      </c>
      <c r="V1279" t="s">
        <v>397</v>
      </c>
    </row>
    <row r="1280" spans="5:22" customFormat="1" x14ac:dyDescent="0.25">
      <c r="E1280" t="s">
        <v>1413</v>
      </c>
      <c r="L1280" t="str">
        <f t="shared" si="0"/>
        <v>B2063PIE|2024</v>
      </c>
      <c r="R1280" t="s">
        <v>1442</v>
      </c>
      <c r="V1280" t="s">
        <v>397</v>
      </c>
    </row>
    <row r="1281" spans="5:28" customFormat="1" x14ac:dyDescent="0.25">
      <c r="E1281" t="s">
        <v>1414</v>
      </c>
      <c r="L1281" t="str">
        <f t="shared" si="0"/>
        <v>B2202PIA|2024</v>
      </c>
      <c r="R1281" t="s">
        <v>1443</v>
      </c>
      <c r="V1281" t="s">
        <v>397</v>
      </c>
    </row>
    <row r="1282" spans="5:28" customFormat="1" x14ac:dyDescent="0.25">
      <c r="E1282" t="s">
        <v>1415</v>
      </c>
      <c r="L1282" t="str">
        <f t="shared" si="0"/>
        <v>B2206PIA|2024</v>
      </c>
      <c r="R1282" t="s">
        <v>1444</v>
      </c>
      <c r="V1282" t="s">
        <v>397</v>
      </c>
    </row>
    <row r="1283" spans="5:28" customFormat="1" x14ac:dyDescent="0.25">
      <c r="E1283" t="s">
        <v>1416</v>
      </c>
      <c r="L1283" t="str">
        <f t="shared" si="0"/>
        <v>B2059PIE|2024</v>
      </c>
      <c r="R1283" t="s">
        <v>1445</v>
      </c>
      <c r="V1283" t="s">
        <v>397</v>
      </c>
    </row>
    <row r="1284" spans="5:28" customFormat="1" x14ac:dyDescent="0.25">
      <c r="E1284" t="s">
        <v>1417</v>
      </c>
      <c r="L1284" t="str">
        <f t="shared" si="0"/>
        <v>B2204PIA|2024</v>
      </c>
      <c r="R1284" t="s">
        <v>1446</v>
      </c>
      <c r="V1284" t="s">
        <v>397</v>
      </c>
    </row>
    <row r="1285" spans="5:28" customFormat="1" x14ac:dyDescent="0.25">
      <c r="E1285" t="s">
        <v>1418</v>
      </c>
      <c r="L1285" t="str">
        <f t="shared" si="0"/>
        <v>B2403PIE|2024</v>
      </c>
      <c r="R1285" t="s">
        <v>1447</v>
      </c>
      <c r="V1285" t="s">
        <v>397</v>
      </c>
    </row>
    <row r="1286" spans="5:28" customFormat="1" x14ac:dyDescent="0.25">
      <c r="E1286" t="s">
        <v>1419</v>
      </c>
      <c r="L1286" t="str">
        <f t="shared" si="0"/>
        <v>B9731PCY|2024</v>
      </c>
      <c r="R1286" t="s">
        <v>1448</v>
      </c>
      <c r="V1286" t="s">
        <v>397</v>
      </c>
    </row>
    <row r="1287" spans="5:28" customFormat="1" x14ac:dyDescent="0.25"/>
    <row r="1288" spans="5:28" customFormat="1" x14ac:dyDescent="0.25">
      <c r="E1288" s="19" t="s">
        <v>1</v>
      </c>
      <c r="F1288" s="20"/>
      <c r="G1288" s="20"/>
      <c r="H1288" s="20"/>
      <c r="I1288" s="20"/>
      <c r="J1288" s="20"/>
      <c r="K1288" s="20"/>
      <c r="L1288" s="20"/>
      <c r="M1288" s="20"/>
      <c r="N1288" s="20"/>
      <c r="O1288" s="20"/>
      <c r="P1288" s="20"/>
      <c r="Q1288" s="20"/>
      <c r="R1288" s="20"/>
      <c r="S1288" s="20"/>
      <c r="T1288" s="20"/>
      <c r="U1288" s="20"/>
      <c r="V1288" s="20"/>
      <c r="W1288" s="20"/>
      <c r="X1288" s="20"/>
      <c r="Y1288" s="20"/>
      <c r="Z1288" s="20"/>
      <c r="AA1288" s="20"/>
      <c r="AB1288" s="20"/>
    </row>
    <row r="1289" spans="5:28" customFormat="1" x14ac:dyDescent="0.25">
      <c r="E1289" s="19" t="s">
        <v>765</v>
      </c>
      <c r="F1289" s="20"/>
      <c r="G1289" s="20"/>
      <c r="H1289" s="20"/>
      <c r="I1289" s="20"/>
      <c r="J1289" s="20"/>
      <c r="K1289" s="20"/>
      <c r="L1289" s="20"/>
      <c r="M1289" s="20"/>
      <c r="N1289" s="20"/>
      <c r="O1289" s="20"/>
      <c r="P1289" s="20"/>
      <c r="Q1289" s="20"/>
      <c r="R1289" s="20"/>
      <c r="S1289" s="20"/>
      <c r="T1289" s="20"/>
      <c r="U1289" s="20"/>
      <c r="V1289" s="20"/>
      <c r="W1289" s="20"/>
      <c r="X1289" s="20"/>
      <c r="Y1289" s="20"/>
      <c r="Z1289" s="20"/>
      <c r="AA1289" s="20"/>
      <c r="AB1289" s="20"/>
    </row>
    <row r="1290" spans="5:28" customFormat="1" x14ac:dyDescent="0.25">
      <c r="E1290" s="19" t="s">
        <v>819</v>
      </c>
      <c r="F1290" s="20"/>
      <c r="G1290" s="20"/>
      <c r="H1290" s="20"/>
      <c r="I1290" s="20"/>
      <c r="J1290" s="20"/>
      <c r="K1290" s="20"/>
      <c r="L1290" s="20"/>
      <c r="M1290" s="20"/>
      <c r="N1290" s="20"/>
      <c r="O1290" s="20"/>
      <c r="P1290" s="20"/>
      <c r="Q1290" s="20"/>
      <c r="R1290" s="20"/>
      <c r="S1290" s="20"/>
      <c r="T1290" s="20"/>
      <c r="U1290" s="20"/>
      <c r="V1290" s="20"/>
      <c r="W1290" s="20"/>
      <c r="X1290" s="20"/>
      <c r="Y1290" s="20"/>
      <c r="Z1290" s="20"/>
      <c r="AA1290" s="20"/>
      <c r="AB1290" s="20"/>
    </row>
    <row r="1291" spans="5:28" customFormat="1" x14ac:dyDescent="0.25">
      <c r="E1291" s="19" t="s">
        <v>169</v>
      </c>
      <c r="F1291" s="20"/>
      <c r="G1291" s="20"/>
      <c r="H1291" s="20"/>
      <c r="I1291" s="20"/>
      <c r="J1291" s="20"/>
      <c r="K1291" s="20"/>
      <c r="L1291" s="20"/>
      <c r="M1291" s="20"/>
      <c r="N1291" s="20"/>
      <c r="O1291" s="20"/>
      <c r="P1291" s="20"/>
      <c r="Q1291" s="20"/>
      <c r="R1291" s="20"/>
      <c r="S1291" s="20"/>
      <c r="T1291" s="20"/>
      <c r="U1291" s="20"/>
      <c r="V1291" s="20"/>
      <c r="W1291" s="20"/>
      <c r="X1291" s="20"/>
      <c r="Y1291" s="20"/>
      <c r="Z1291" s="20"/>
      <c r="AA1291" s="20"/>
      <c r="AB1291" s="20"/>
    </row>
    <row r="1292" spans="5:28" customFormat="1" x14ac:dyDescent="0.25">
      <c r="E1292" s="19"/>
      <c r="F1292" s="20"/>
      <c r="G1292" s="20"/>
      <c r="H1292" s="20"/>
      <c r="I1292" s="20"/>
      <c r="J1292" s="20"/>
      <c r="K1292" s="20"/>
      <c r="L1292" s="20"/>
      <c r="M1292" s="20"/>
      <c r="N1292" s="20"/>
      <c r="O1292" s="20"/>
      <c r="P1292" s="20"/>
      <c r="Q1292" s="20"/>
      <c r="R1292" s="20"/>
      <c r="S1292" s="20"/>
      <c r="T1292" s="20"/>
      <c r="U1292" s="20"/>
      <c r="V1292" s="20"/>
      <c r="W1292" s="20"/>
      <c r="X1292" s="20"/>
      <c r="Y1292" s="20"/>
      <c r="Z1292" s="20"/>
      <c r="AA1292" s="20"/>
      <c r="AB1292" s="20"/>
    </row>
    <row r="1293" spans="5:28" customFormat="1" x14ac:dyDescent="0.25">
      <c r="E1293" s="19" t="s">
        <v>14</v>
      </c>
      <c r="F1293" s="20"/>
      <c r="G1293" s="20"/>
      <c r="H1293" s="20"/>
      <c r="I1293" s="20"/>
      <c r="J1293" s="20"/>
      <c r="K1293" s="20"/>
      <c r="L1293" s="20"/>
      <c r="M1293" s="20"/>
      <c r="N1293" s="20"/>
      <c r="O1293" s="20"/>
      <c r="P1293" s="20"/>
      <c r="Q1293" s="20"/>
      <c r="R1293" s="20"/>
      <c r="S1293" s="20"/>
      <c r="T1293" s="20"/>
      <c r="U1293" s="20"/>
      <c r="V1293" s="20"/>
      <c r="W1293" s="20"/>
      <c r="X1293" s="20"/>
      <c r="Y1293" s="20"/>
      <c r="Z1293" s="20"/>
      <c r="AA1293" s="20"/>
      <c r="AB1293" s="20"/>
    </row>
    <row r="1294" spans="5:28" customFormat="1" x14ac:dyDescent="0.25">
      <c r="E1294" s="19" t="s">
        <v>6</v>
      </c>
      <c r="F1294" s="20"/>
      <c r="G1294" s="20"/>
      <c r="H1294" s="20"/>
      <c r="I1294" s="20"/>
      <c r="J1294" s="20"/>
      <c r="K1294" s="20"/>
      <c r="L1294" s="20"/>
      <c r="M1294" s="20"/>
      <c r="N1294" s="20"/>
      <c r="O1294" s="20"/>
      <c r="P1294" s="20"/>
      <c r="Q1294" s="20"/>
      <c r="R1294" s="20"/>
      <c r="S1294" s="20"/>
      <c r="T1294" s="20"/>
      <c r="U1294" s="20"/>
      <c r="V1294" s="20"/>
      <c r="W1294" s="20"/>
      <c r="X1294" s="20"/>
      <c r="Y1294" s="20"/>
      <c r="Z1294" s="20"/>
      <c r="AA1294" s="20"/>
      <c r="AB1294" s="20"/>
    </row>
    <row r="1295" spans="5:28" customFormat="1" x14ac:dyDescent="0.25">
      <c r="E1295" s="25" t="str">
        <f t="shared" ref="E1295:E1323" si="1">"select '" &amp; TRIM(R1258) &amp; "' PLAT_NO, '" &amp; TRIM(V1258) &amp; "' BUILT_YEAR union all"</f>
        <v>select 'B9791PCY' PLAT_NO, '2024' BUILT_YEAR union all</v>
      </c>
      <c r="F1295" s="26"/>
      <c r="G1295" s="26"/>
      <c r="H1295" s="26"/>
      <c r="I1295" s="26"/>
      <c r="J1295" s="26"/>
      <c r="K1295" s="26"/>
      <c r="L1295" s="26"/>
      <c r="M1295" s="26"/>
      <c r="N1295" s="26"/>
      <c r="O1295" s="26"/>
      <c r="P1295" s="26"/>
      <c r="Q1295" s="26"/>
      <c r="R1295" s="26"/>
      <c r="S1295" s="26"/>
      <c r="T1295" s="26"/>
      <c r="U1295" s="26"/>
      <c r="V1295" s="26"/>
      <c r="W1295" s="26"/>
      <c r="X1295" s="26"/>
      <c r="Y1295" s="26"/>
      <c r="Z1295" s="26"/>
      <c r="AA1295" s="26"/>
      <c r="AB1295" s="26"/>
    </row>
    <row r="1296" spans="5:28" customFormat="1" x14ac:dyDescent="0.25">
      <c r="E1296" s="25" t="str">
        <f t="shared" si="1"/>
        <v>select 'B9414PBG' PLAT_NO, '2024' BUILT_YEAR union all</v>
      </c>
      <c r="F1296" s="26"/>
      <c r="G1296" s="26"/>
      <c r="H1296" s="26"/>
      <c r="I1296" s="26"/>
      <c r="J1296" s="26"/>
      <c r="K1296" s="26"/>
      <c r="L1296" s="26"/>
      <c r="M1296" s="26"/>
      <c r="N1296" s="26"/>
      <c r="O1296" s="26"/>
      <c r="P1296" s="26"/>
      <c r="Q1296" s="26"/>
      <c r="R1296" s="26"/>
      <c r="S1296" s="26"/>
      <c r="T1296" s="26"/>
      <c r="U1296" s="26"/>
      <c r="V1296" s="26"/>
      <c r="W1296" s="26"/>
      <c r="X1296" s="26"/>
      <c r="Y1296" s="26"/>
      <c r="Z1296" s="26"/>
      <c r="AA1296" s="26"/>
      <c r="AB1296" s="26"/>
    </row>
    <row r="1297" spans="5:28" customFormat="1" x14ac:dyDescent="0.25">
      <c r="E1297" s="25" t="str">
        <f t="shared" si="1"/>
        <v>select 'B9561PBG' PLAT_NO, '2024' BUILT_YEAR union all</v>
      </c>
      <c r="F1297" s="26"/>
      <c r="G1297" s="26"/>
      <c r="H1297" s="26"/>
      <c r="I1297" s="26"/>
      <c r="J1297" s="26"/>
      <c r="K1297" s="26"/>
      <c r="L1297" s="26"/>
      <c r="M1297" s="26"/>
      <c r="N1297" s="26"/>
      <c r="O1297" s="26"/>
      <c r="P1297" s="26"/>
      <c r="Q1297" s="26"/>
      <c r="R1297" s="26"/>
      <c r="S1297" s="26"/>
      <c r="T1297" s="26"/>
      <c r="U1297" s="26"/>
      <c r="V1297" s="26"/>
      <c r="W1297" s="26"/>
      <c r="X1297" s="26"/>
      <c r="Y1297" s="26"/>
      <c r="Z1297" s="26"/>
      <c r="AA1297" s="26"/>
      <c r="AB1297" s="26"/>
    </row>
    <row r="1298" spans="5:28" customFormat="1" x14ac:dyDescent="0.25">
      <c r="E1298" s="25" t="str">
        <f t="shared" si="1"/>
        <v>select 'B9440PBG' PLAT_NO, '2024' BUILT_YEAR union all</v>
      </c>
      <c r="F1298" s="26"/>
      <c r="G1298" s="26"/>
      <c r="H1298" s="26"/>
      <c r="I1298" s="26"/>
      <c r="J1298" s="26"/>
      <c r="K1298" s="26"/>
      <c r="L1298" s="26"/>
      <c r="M1298" s="26"/>
      <c r="N1298" s="26"/>
      <c r="O1298" s="26"/>
      <c r="P1298" s="26"/>
      <c r="Q1298" s="26"/>
      <c r="R1298" s="26"/>
      <c r="S1298" s="26"/>
      <c r="T1298" s="26"/>
      <c r="U1298" s="26"/>
      <c r="V1298" s="26"/>
      <c r="W1298" s="26"/>
      <c r="X1298" s="26"/>
      <c r="Y1298" s="26"/>
      <c r="Z1298" s="26"/>
      <c r="AA1298" s="26"/>
      <c r="AB1298" s="26"/>
    </row>
    <row r="1299" spans="5:28" customFormat="1" x14ac:dyDescent="0.25">
      <c r="E1299" s="25" t="str">
        <f t="shared" si="1"/>
        <v>select 'B9575PBG' PLAT_NO, '2024' BUILT_YEAR union all</v>
      </c>
      <c r="F1299" s="26"/>
      <c r="G1299" s="26"/>
      <c r="H1299" s="26"/>
      <c r="I1299" s="26"/>
      <c r="J1299" s="26"/>
      <c r="K1299" s="26"/>
      <c r="L1299" s="26"/>
      <c r="M1299" s="26"/>
      <c r="N1299" s="26"/>
      <c r="O1299" s="26"/>
      <c r="P1299" s="26"/>
      <c r="Q1299" s="26"/>
      <c r="R1299" s="26"/>
      <c r="S1299" s="26"/>
      <c r="T1299" s="26"/>
      <c r="U1299" s="26"/>
      <c r="V1299" s="26"/>
      <c r="W1299" s="26"/>
      <c r="X1299" s="26"/>
      <c r="Y1299" s="26"/>
      <c r="Z1299" s="26"/>
      <c r="AA1299" s="26"/>
      <c r="AB1299" s="26"/>
    </row>
    <row r="1300" spans="5:28" customFormat="1" x14ac:dyDescent="0.25">
      <c r="E1300" s="25" t="str">
        <f t="shared" si="1"/>
        <v>select 'B9442PBG' PLAT_NO, '2024' BUILT_YEAR union all</v>
      </c>
      <c r="F1300" s="26"/>
      <c r="G1300" s="26"/>
      <c r="H1300" s="26"/>
      <c r="I1300" s="26"/>
      <c r="J1300" s="26"/>
      <c r="K1300" s="26"/>
      <c r="L1300" s="26"/>
      <c r="M1300" s="26"/>
      <c r="N1300" s="26"/>
      <c r="O1300" s="26"/>
      <c r="P1300" s="26"/>
      <c r="Q1300" s="26"/>
      <c r="R1300" s="26"/>
      <c r="S1300" s="26"/>
      <c r="T1300" s="26"/>
      <c r="U1300" s="26"/>
      <c r="V1300" s="26"/>
      <c r="W1300" s="26"/>
      <c r="X1300" s="26"/>
      <c r="Y1300" s="26"/>
      <c r="Z1300" s="26"/>
      <c r="AA1300" s="26"/>
      <c r="AB1300" s="26"/>
    </row>
    <row r="1301" spans="5:28" customFormat="1" x14ac:dyDescent="0.25">
      <c r="E1301" s="25" t="str">
        <f t="shared" si="1"/>
        <v>select 'B9607PBG' PLAT_NO, '2024' BUILT_YEAR union all</v>
      </c>
      <c r="F1301" s="26"/>
      <c r="G1301" s="26"/>
      <c r="H1301" s="26"/>
      <c r="I1301" s="26"/>
      <c r="J1301" s="26"/>
      <c r="K1301" s="26"/>
      <c r="L1301" s="26"/>
      <c r="M1301" s="26"/>
      <c r="N1301" s="26"/>
      <c r="O1301" s="26"/>
      <c r="P1301" s="26"/>
      <c r="Q1301" s="26"/>
      <c r="R1301" s="26"/>
      <c r="S1301" s="26"/>
      <c r="T1301" s="26"/>
      <c r="U1301" s="26"/>
      <c r="V1301" s="26"/>
      <c r="W1301" s="26"/>
      <c r="X1301" s="26"/>
      <c r="Y1301" s="26"/>
      <c r="Z1301" s="26"/>
      <c r="AA1301" s="26"/>
      <c r="AB1301" s="26"/>
    </row>
    <row r="1302" spans="5:28" customFormat="1" x14ac:dyDescent="0.25">
      <c r="E1302" s="25" t="str">
        <f t="shared" si="1"/>
        <v>select 'B9603PBG' PLAT_NO, '2024' BUILT_YEAR union all</v>
      </c>
      <c r="F1302" s="26"/>
      <c r="G1302" s="26"/>
      <c r="H1302" s="26"/>
      <c r="I1302" s="26"/>
      <c r="J1302" s="26"/>
      <c r="K1302" s="26"/>
      <c r="L1302" s="26"/>
      <c r="M1302" s="26"/>
      <c r="N1302" s="26"/>
      <c r="O1302" s="26"/>
      <c r="P1302" s="26"/>
      <c r="Q1302" s="26"/>
      <c r="R1302" s="26"/>
      <c r="S1302" s="26"/>
      <c r="T1302" s="26"/>
      <c r="U1302" s="26"/>
      <c r="V1302" s="26"/>
      <c r="W1302" s="26"/>
      <c r="X1302" s="26"/>
      <c r="Y1302" s="26"/>
      <c r="Z1302" s="26"/>
      <c r="AA1302" s="26"/>
      <c r="AB1302" s="26"/>
    </row>
    <row r="1303" spans="5:28" customFormat="1" x14ac:dyDescent="0.25">
      <c r="E1303" s="25" t="str">
        <f t="shared" si="1"/>
        <v>select 'B9444PBG' PLAT_NO, '2024' BUILT_YEAR union all</v>
      </c>
      <c r="F1303" s="26"/>
      <c r="G1303" s="26"/>
      <c r="H1303" s="26"/>
      <c r="I1303" s="26"/>
      <c r="J1303" s="26"/>
      <c r="K1303" s="26"/>
      <c r="L1303" s="26"/>
      <c r="M1303" s="26"/>
      <c r="N1303" s="26"/>
      <c r="O1303" s="26"/>
      <c r="P1303" s="26"/>
      <c r="Q1303" s="26"/>
      <c r="R1303" s="26"/>
      <c r="S1303" s="26"/>
      <c r="T1303" s="26"/>
      <c r="U1303" s="26"/>
      <c r="V1303" s="26"/>
      <c r="W1303" s="26"/>
      <c r="X1303" s="26"/>
      <c r="Y1303" s="26"/>
      <c r="Z1303" s="26"/>
      <c r="AA1303" s="26"/>
      <c r="AB1303" s="26"/>
    </row>
    <row r="1304" spans="5:28" customFormat="1" x14ac:dyDescent="0.25">
      <c r="E1304" s="25" t="str">
        <f t="shared" si="1"/>
        <v>select 'B9438PBG' PLAT_NO, '2024' BUILT_YEAR union all</v>
      </c>
      <c r="F1304" s="26"/>
      <c r="G1304" s="26"/>
      <c r="H1304" s="26"/>
      <c r="I1304" s="26"/>
      <c r="J1304" s="26"/>
      <c r="K1304" s="26"/>
      <c r="L1304" s="26"/>
      <c r="M1304" s="26"/>
      <c r="N1304" s="26"/>
      <c r="O1304" s="26"/>
      <c r="P1304" s="26"/>
      <c r="Q1304" s="26"/>
      <c r="R1304" s="26"/>
      <c r="S1304" s="26"/>
      <c r="T1304" s="26"/>
      <c r="U1304" s="26"/>
      <c r="V1304" s="26"/>
      <c r="W1304" s="26"/>
      <c r="X1304" s="26"/>
      <c r="Y1304" s="26"/>
      <c r="Z1304" s="26"/>
      <c r="AA1304" s="26"/>
      <c r="AB1304" s="26"/>
    </row>
    <row r="1305" spans="5:28" customFormat="1" x14ac:dyDescent="0.25">
      <c r="E1305" s="25" t="str">
        <f t="shared" si="1"/>
        <v>select 'B9462PBG' PLAT_NO, '2024' BUILT_YEAR union all</v>
      </c>
      <c r="F1305" s="26"/>
      <c r="G1305" s="26"/>
      <c r="H1305" s="26"/>
      <c r="I1305" s="26"/>
      <c r="J1305" s="26"/>
      <c r="K1305" s="26"/>
      <c r="L1305" s="26"/>
      <c r="M1305" s="26"/>
      <c r="N1305" s="26"/>
      <c r="O1305" s="26"/>
      <c r="P1305" s="26"/>
      <c r="Q1305" s="26"/>
      <c r="R1305" s="26"/>
      <c r="S1305" s="26"/>
      <c r="T1305" s="26"/>
      <c r="U1305" s="26"/>
      <c r="V1305" s="26"/>
      <c r="W1305" s="26"/>
      <c r="X1305" s="26"/>
      <c r="Y1305" s="26"/>
      <c r="Z1305" s="26"/>
      <c r="AA1305" s="26"/>
      <c r="AB1305" s="26"/>
    </row>
    <row r="1306" spans="5:28" customFormat="1" x14ac:dyDescent="0.25">
      <c r="E1306" s="25" t="str">
        <f t="shared" si="1"/>
        <v>select 'B9591PBG' PLAT_NO, '2024' BUILT_YEAR union all</v>
      </c>
      <c r="F1306" s="26"/>
      <c r="G1306" s="26"/>
      <c r="H1306" s="26"/>
      <c r="I1306" s="26"/>
      <c r="J1306" s="26"/>
      <c r="K1306" s="26"/>
      <c r="L1306" s="26"/>
      <c r="M1306" s="26"/>
      <c r="N1306" s="26"/>
      <c r="O1306" s="26"/>
      <c r="P1306" s="26"/>
      <c r="Q1306" s="26"/>
      <c r="R1306" s="26"/>
      <c r="S1306" s="26"/>
      <c r="T1306" s="26"/>
      <c r="U1306" s="26"/>
      <c r="V1306" s="26"/>
      <c r="W1306" s="26"/>
      <c r="X1306" s="26"/>
      <c r="Y1306" s="26"/>
      <c r="Z1306" s="26"/>
      <c r="AA1306" s="26"/>
      <c r="AB1306" s="26"/>
    </row>
    <row r="1307" spans="5:28" customFormat="1" x14ac:dyDescent="0.25">
      <c r="E1307" s="25" t="str">
        <f t="shared" si="1"/>
        <v>select 'B9434PBG' PLAT_NO, '2024' BUILT_YEAR union all</v>
      </c>
      <c r="F1307" s="26"/>
      <c r="G1307" s="26"/>
      <c r="H1307" s="26"/>
      <c r="I1307" s="26"/>
      <c r="J1307" s="26"/>
      <c r="K1307" s="26"/>
      <c r="L1307" s="26"/>
      <c r="M1307" s="26"/>
      <c r="N1307" s="26"/>
      <c r="O1307" s="26"/>
      <c r="P1307" s="26"/>
      <c r="Q1307" s="26"/>
      <c r="R1307" s="26"/>
      <c r="S1307" s="26"/>
      <c r="T1307" s="26"/>
      <c r="U1307" s="26"/>
      <c r="V1307" s="26"/>
      <c r="W1307" s="26"/>
      <c r="X1307" s="26"/>
      <c r="Y1307" s="26"/>
      <c r="Z1307" s="26"/>
      <c r="AA1307" s="26"/>
      <c r="AB1307" s="26"/>
    </row>
    <row r="1308" spans="5:28" customFormat="1" x14ac:dyDescent="0.25">
      <c r="E1308" s="25" t="str">
        <f t="shared" si="1"/>
        <v>select 'B9853PCY' PLAT_NO, '2024' BUILT_YEAR union all</v>
      </c>
      <c r="F1308" s="26"/>
      <c r="G1308" s="26"/>
      <c r="H1308" s="26"/>
      <c r="I1308" s="26"/>
      <c r="J1308" s="26"/>
      <c r="K1308" s="26"/>
      <c r="L1308" s="26"/>
      <c r="M1308" s="26"/>
      <c r="N1308" s="26"/>
      <c r="O1308" s="26"/>
      <c r="P1308" s="26"/>
      <c r="Q1308" s="26"/>
      <c r="R1308" s="26"/>
      <c r="S1308" s="26"/>
      <c r="T1308" s="26"/>
      <c r="U1308" s="26"/>
      <c r="V1308" s="26"/>
      <c r="W1308" s="26"/>
      <c r="X1308" s="26"/>
      <c r="Y1308" s="26"/>
      <c r="Z1308" s="26"/>
      <c r="AA1308" s="26"/>
      <c r="AB1308" s="26"/>
    </row>
    <row r="1309" spans="5:28" customFormat="1" x14ac:dyDescent="0.25">
      <c r="E1309" s="25" t="str">
        <f t="shared" si="1"/>
        <v>select 'B9860PCY' PLAT_NO, '2024' BUILT_YEAR union all</v>
      </c>
      <c r="F1309" s="26"/>
      <c r="G1309" s="26"/>
      <c r="H1309" s="26"/>
      <c r="I1309" s="26"/>
      <c r="J1309" s="26"/>
      <c r="K1309" s="26"/>
      <c r="L1309" s="26"/>
      <c r="M1309" s="26"/>
      <c r="N1309" s="26"/>
      <c r="O1309" s="26"/>
      <c r="P1309" s="26"/>
      <c r="Q1309" s="26"/>
      <c r="R1309" s="26"/>
      <c r="S1309" s="26"/>
      <c r="T1309" s="26"/>
      <c r="U1309" s="26"/>
      <c r="V1309" s="26"/>
      <c r="W1309" s="26"/>
      <c r="X1309" s="26"/>
      <c r="Y1309" s="26"/>
      <c r="Z1309" s="26"/>
      <c r="AA1309" s="26"/>
      <c r="AB1309" s="26"/>
    </row>
    <row r="1310" spans="5:28" customFormat="1" x14ac:dyDescent="0.25">
      <c r="E1310" s="25" t="str">
        <f t="shared" si="1"/>
        <v>select 'B9851PCY' PLAT_NO, '2024' BUILT_YEAR union all</v>
      </c>
      <c r="F1310" s="26"/>
      <c r="G1310" s="26"/>
      <c r="H1310" s="26"/>
      <c r="I1310" s="26"/>
      <c r="J1310" s="26"/>
      <c r="K1310" s="26"/>
      <c r="L1310" s="26"/>
      <c r="M1310" s="26"/>
      <c r="N1310" s="26"/>
      <c r="O1310" s="26"/>
      <c r="P1310" s="26"/>
      <c r="Q1310" s="26"/>
      <c r="R1310" s="26"/>
      <c r="S1310" s="26"/>
      <c r="T1310" s="26"/>
      <c r="U1310" s="26"/>
      <c r="V1310" s="26"/>
      <c r="W1310" s="26"/>
      <c r="X1310" s="26"/>
      <c r="Y1310" s="26"/>
      <c r="Z1310" s="26"/>
      <c r="AA1310" s="26"/>
      <c r="AB1310" s="26"/>
    </row>
    <row r="1311" spans="5:28" customFormat="1" x14ac:dyDescent="0.25">
      <c r="E1311" s="25" t="str">
        <f t="shared" si="1"/>
        <v>select 'B9836PCY' PLAT_NO, '2024' BUILT_YEAR union all</v>
      </c>
      <c r="F1311" s="26"/>
      <c r="G1311" s="26"/>
      <c r="H1311" s="26"/>
      <c r="I1311" s="26"/>
      <c r="J1311" s="26"/>
      <c r="K1311" s="26"/>
      <c r="L1311" s="26"/>
      <c r="M1311" s="26"/>
      <c r="N1311" s="26"/>
      <c r="O1311" s="26"/>
      <c r="P1311" s="26"/>
      <c r="Q1311" s="26"/>
      <c r="R1311" s="26"/>
      <c r="S1311" s="26"/>
      <c r="T1311" s="26"/>
      <c r="U1311" s="26"/>
      <c r="V1311" s="26"/>
      <c r="W1311" s="26"/>
      <c r="X1311" s="26"/>
      <c r="Y1311" s="26"/>
      <c r="Z1311" s="26"/>
      <c r="AA1311" s="26"/>
      <c r="AB1311" s="26"/>
    </row>
    <row r="1312" spans="5:28" customFormat="1" x14ac:dyDescent="0.25">
      <c r="E1312" s="25" t="str">
        <f t="shared" si="1"/>
        <v>select 'B9838PCY' PLAT_NO, '2024' BUILT_YEAR union all</v>
      </c>
      <c r="F1312" s="26"/>
      <c r="G1312" s="26"/>
      <c r="H1312" s="26"/>
      <c r="I1312" s="26"/>
      <c r="J1312" s="26"/>
      <c r="K1312" s="26"/>
      <c r="L1312" s="26"/>
      <c r="M1312" s="26"/>
      <c r="N1312" s="26"/>
      <c r="O1312" s="26"/>
      <c r="P1312" s="26"/>
      <c r="Q1312" s="26"/>
      <c r="R1312" s="26"/>
      <c r="S1312" s="26"/>
      <c r="T1312" s="26"/>
      <c r="U1312" s="26"/>
      <c r="V1312" s="26"/>
      <c r="W1312" s="26"/>
      <c r="X1312" s="26"/>
      <c r="Y1312" s="26"/>
      <c r="Z1312" s="26"/>
      <c r="AA1312" s="26"/>
      <c r="AB1312" s="26"/>
    </row>
    <row r="1313" spans="5:28" customFormat="1" x14ac:dyDescent="0.25">
      <c r="E1313" s="25" t="str">
        <f t="shared" si="1"/>
        <v>select 'B9926PCY' PLAT_NO, '2024' BUILT_YEAR union all</v>
      </c>
      <c r="F1313" s="26"/>
      <c r="G1313" s="26"/>
      <c r="H1313" s="26"/>
      <c r="I1313" s="26"/>
      <c r="J1313" s="26"/>
      <c r="K1313" s="26"/>
      <c r="L1313" s="26"/>
      <c r="M1313" s="26"/>
      <c r="N1313" s="26"/>
      <c r="O1313" s="26"/>
      <c r="P1313" s="26"/>
      <c r="Q1313" s="26"/>
      <c r="R1313" s="26"/>
      <c r="S1313" s="26"/>
      <c r="T1313" s="26"/>
      <c r="U1313" s="26"/>
      <c r="V1313" s="26"/>
      <c r="W1313" s="26"/>
      <c r="X1313" s="26"/>
      <c r="Y1313" s="26"/>
      <c r="Z1313" s="26"/>
      <c r="AA1313" s="26"/>
      <c r="AB1313" s="26"/>
    </row>
    <row r="1314" spans="5:28" customFormat="1" x14ac:dyDescent="0.25">
      <c r="E1314" s="25" t="str">
        <f t="shared" si="1"/>
        <v>select 'B2244PIA' PLAT_NO, '2024' BUILT_YEAR union all</v>
      </c>
      <c r="F1314" s="26"/>
      <c r="G1314" s="26"/>
      <c r="H1314" s="26"/>
      <c r="I1314" s="26"/>
      <c r="J1314" s="26"/>
      <c r="K1314" s="26"/>
      <c r="L1314" s="26"/>
      <c r="M1314" s="26"/>
      <c r="N1314" s="26"/>
      <c r="O1314" s="26"/>
      <c r="P1314" s="26"/>
      <c r="Q1314" s="26"/>
      <c r="R1314" s="26"/>
      <c r="S1314" s="26"/>
      <c r="T1314" s="26"/>
      <c r="U1314" s="26"/>
      <c r="V1314" s="26"/>
      <c r="W1314" s="26"/>
      <c r="X1314" s="26"/>
      <c r="Y1314" s="26"/>
      <c r="Z1314" s="26"/>
      <c r="AA1314" s="26"/>
      <c r="AB1314" s="26"/>
    </row>
    <row r="1315" spans="5:28" customFormat="1" x14ac:dyDescent="0.25">
      <c r="E1315" s="25" t="str">
        <f t="shared" si="1"/>
        <v>select 'B2061PIE' PLAT_NO, '2024' BUILT_YEAR union all</v>
      </c>
      <c r="F1315" s="26"/>
      <c r="G1315" s="26"/>
      <c r="H1315" s="26"/>
      <c r="I1315" s="26"/>
      <c r="J1315" s="26"/>
      <c r="K1315" s="26"/>
      <c r="L1315" s="26"/>
      <c r="M1315" s="26"/>
      <c r="N1315" s="26"/>
      <c r="O1315" s="26"/>
      <c r="P1315" s="26"/>
      <c r="Q1315" s="26"/>
      <c r="R1315" s="26"/>
      <c r="S1315" s="26"/>
      <c r="T1315" s="26"/>
      <c r="U1315" s="26"/>
      <c r="V1315" s="26"/>
      <c r="W1315" s="26"/>
      <c r="X1315" s="26"/>
      <c r="Y1315" s="26"/>
      <c r="Z1315" s="26"/>
      <c r="AA1315" s="26"/>
      <c r="AB1315" s="26"/>
    </row>
    <row r="1316" spans="5:28" customFormat="1" x14ac:dyDescent="0.25">
      <c r="E1316" s="25" t="str">
        <f t="shared" si="1"/>
        <v>select 'B2117PIE' PLAT_NO, '2024' BUILT_YEAR union all</v>
      </c>
      <c r="F1316" s="26"/>
      <c r="G1316" s="26"/>
      <c r="H1316" s="26"/>
      <c r="I1316" s="26"/>
      <c r="J1316" s="26"/>
      <c r="K1316" s="26"/>
      <c r="L1316" s="26"/>
      <c r="M1316" s="26"/>
      <c r="N1316" s="26"/>
      <c r="O1316" s="26"/>
      <c r="P1316" s="26"/>
      <c r="Q1316" s="26"/>
      <c r="R1316" s="26"/>
      <c r="S1316" s="26"/>
      <c r="T1316" s="26"/>
      <c r="U1316" s="26"/>
      <c r="V1316" s="26"/>
      <c r="W1316" s="26"/>
      <c r="X1316" s="26"/>
      <c r="Y1316" s="26"/>
      <c r="Z1316" s="26"/>
      <c r="AA1316" s="26"/>
      <c r="AB1316" s="26"/>
    </row>
    <row r="1317" spans="5:28" customFormat="1" x14ac:dyDescent="0.25">
      <c r="E1317" s="25" t="str">
        <f t="shared" si="1"/>
        <v>select 'B2063PIE' PLAT_NO, '2024' BUILT_YEAR union all</v>
      </c>
      <c r="F1317" s="26"/>
      <c r="G1317" s="26"/>
      <c r="H1317" s="26"/>
      <c r="I1317" s="26"/>
      <c r="J1317" s="26"/>
      <c r="K1317" s="26"/>
      <c r="L1317" s="26"/>
      <c r="M1317" s="26"/>
      <c r="N1317" s="26"/>
      <c r="O1317" s="26"/>
      <c r="P1317" s="26"/>
      <c r="Q1317" s="26"/>
      <c r="R1317" s="26"/>
      <c r="S1317" s="26"/>
      <c r="T1317" s="26"/>
      <c r="U1317" s="26"/>
      <c r="V1317" s="26"/>
      <c r="W1317" s="26"/>
      <c r="X1317" s="26"/>
      <c r="Y1317" s="26"/>
      <c r="Z1317" s="26"/>
      <c r="AA1317" s="26"/>
      <c r="AB1317" s="26"/>
    </row>
    <row r="1318" spans="5:28" customFormat="1" x14ac:dyDescent="0.25">
      <c r="E1318" s="25" t="str">
        <f t="shared" si="1"/>
        <v>select 'B2202PIA' PLAT_NO, '2024' BUILT_YEAR union all</v>
      </c>
      <c r="F1318" s="26"/>
      <c r="G1318" s="26"/>
      <c r="H1318" s="26"/>
      <c r="I1318" s="26"/>
      <c r="J1318" s="26"/>
      <c r="K1318" s="26"/>
      <c r="L1318" s="26"/>
      <c r="M1318" s="26"/>
      <c r="N1318" s="26"/>
      <c r="O1318" s="26"/>
      <c r="P1318" s="26"/>
      <c r="Q1318" s="26"/>
      <c r="R1318" s="26"/>
      <c r="S1318" s="26"/>
      <c r="T1318" s="26"/>
      <c r="U1318" s="26"/>
      <c r="V1318" s="26"/>
      <c r="W1318" s="26"/>
      <c r="X1318" s="26"/>
      <c r="Y1318" s="26"/>
      <c r="Z1318" s="26"/>
      <c r="AA1318" s="26"/>
      <c r="AB1318" s="26"/>
    </row>
    <row r="1319" spans="5:28" customFormat="1" x14ac:dyDescent="0.25">
      <c r="E1319" s="25" t="str">
        <f t="shared" si="1"/>
        <v>select 'B2206PIA' PLAT_NO, '2024' BUILT_YEAR union all</v>
      </c>
      <c r="F1319" s="26"/>
      <c r="G1319" s="26"/>
      <c r="H1319" s="26"/>
      <c r="I1319" s="26"/>
      <c r="J1319" s="26"/>
      <c r="K1319" s="26"/>
      <c r="L1319" s="26"/>
      <c r="M1319" s="26"/>
      <c r="N1319" s="26"/>
      <c r="O1319" s="26"/>
      <c r="P1319" s="26"/>
      <c r="Q1319" s="26"/>
      <c r="R1319" s="26"/>
      <c r="S1319" s="26"/>
      <c r="T1319" s="26"/>
      <c r="U1319" s="26"/>
      <c r="V1319" s="26"/>
      <c r="W1319" s="26"/>
      <c r="X1319" s="26"/>
      <c r="Y1319" s="26"/>
      <c r="Z1319" s="26"/>
      <c r="AA1319" s="26"/>
      <c r="AB1319" s="26"/>
    </row>
    <row r="1320" spans="5:28" customFormat="1" x14ac:dyDescent="0.25">
      <c r="E1320" s="25" t="str">
        <f t="shared" si="1"/>
        <v>select 'B2059PIE' PLAT_NO, '2024' BUILT_YEAR union all</v>
      </c>
      <c r="F1320" s="26"/>
      <c r="G1320" s="26"/>
      <c r="H1320" s="26"/>
      <c r="I1320" s="26"/>
      <c r="J1320" s="26"/>
      <c r="K1320" s="26"/>
      <c r="L1320" s="26"/>
      <c r="M1320" s="26"/>
      <c r="N1320" s="26"/>
      <c r="O1320" s="26"/>
      <c r="P1320" s="26"/>
      <c r="Q1320" s="26"/>
      <c r="R1320" s="26"/>
      <c r="S1320" s="26"/>
      <c r="T1320" s="26"/>
      <c r="U1320" s="26"/>
      <c r="V1320" s="26"/>
      <c r="W1320" s="26"/>
      <c r="X1320" s="26"/>
      <c r="Y1320" s="26"/>
      <c r="Z1320" s="26"/>
      <c r="AA1320" s="26"/>
      <c r="AB1320" s="26"/>
    </row>
    <row r="1321" spans="5:28" customFormat="1" x14ac:dyDescent="0.25">
      <c r="E1321" s="25" t="str">
        <f t="shared" si="1"/>
        <v>select 'B2204PIA' PLAT_NO, '2024' BUILT_YEAR union all</v>
      </c>
      <c r="F1321" s="26"/>
      <c r="G1321" s="26"/>
      <c r="H1321" s="26"/>
      <c r="I1321" s="26"/>
      <c r="J1321" s="26"/>
      <c r="K1321" s="26"/>
      <c r="L1321" s="26"/>
      <c r="M1321" s="26"/>
      <c r="N1321" s="26"/>
      <c r="O1321" s="26"/>
      <c r="P1321" s="26"/>
      <c r="Q1321" s="26"/>
      <c r="R1321" s="26"/>
      <c r="S1321" s="26"/>
      <c r="T1321" s="26"/>
      <c r="U1321" s="26"/>
      <c r="V1321" s="26"/>
      <c r="W1321" s="26"/>
      <c r="X1321" s="26"/>
      <c r="Y1321" s="26"/>
      <c r="Z1321" s="26"/>
      <c r="AA1321" s="26"/>
      <c r="AB1321" s="26"/>
    </row>
    <row r="1322" spans="5:28" customFormat="1" x14ac:dyDescent="0.25">
      <c r="E1322" s="25" t="str">
        <f t="shared" si="1"/>
        <v>select 'B2403PIE' PLAT_NO, '2024' BUILT_YEAR union all</v>
      </c>
      <c r="F1322" s="26"/>
      <c r="G1322" s="26"/>
      <c r="H1322" s="26"/>
      <c r="I1322" s="26"/>
      <c r="J1322" s="26"/>
      <c r="K1322" s="26"/>
      <c r="L1322" s="26"/>
      <c r="M1322" s="26"/>
      <c r="N1322" s="26"/>
      <c r="O1322" s="26"/>
      <c r="P1322" s="26"/>
      <c r="Q1322" s="26"/>
      <c r="R1322" s="26"/>
      <c r="S1322" s="26"/>
      <c r="T1322" s="26"/>
      <c r="U1322" s="26"/>
      <c r="V1322" s="26"/>
      <c r="W1322" s="26"/>
      <c r="X1322" s="26"/>
      <c r="Y1322" s="26"/>
      <c r="Z1322" s="26"/>
      <c r="AA1322" s="26"/>
      <c r="AB1322" s="26"/>
    </row>
    <row r="1323" spans="5:28" customFormat="1" x14ac:dyDescent="0.25">
      <c r="E1323" s="25" t="str">
        <f t="shared" si="1"/>
        <v>select 'B9731PCY' PLAT_NO, '2024' BUILT_YEAR union all</v>
      </c>
      <c r="F1323" s="26"/>
      <c r="G1323" s="26"/>
      <c r="H1323" s="26"/>
      <c r="I1323" s="26"/>
      <c r="J1323" s="26"/>
      <c r="K1323" s="26"/>
      <c r="L1323" s="26"/>
      <c r="M1323" s="26"/>
      <c r="N1323" s="26"/>
      <c r="O1323" s="26"/>
      <c r="P1323" s="26"/>
      <c r="Q1323" s="26"/>
      <c r="R1323" s="26"/>
      <c r="S1323" s="26"/>
      <c r="T1323" s="26"/>
      <c r="U1323" s="26"/>
      <c r="V1323" s="26"/>
      <c r="W1323" s="26"/>
      <c r="X1323" s="26"/>
      <c r="Y1323" s="26"/>
      <c r="Z1323" s="26"/>
      <c r="AA1323" s="26"/>
      <c r="AB1323" s="26"/>
    </row>
    <row r="1324" spans="5:28" customFormat="1" x14ac:dyDescent="0.25">
      <c r="E1324" s="19" t="s">
        <v>766</v>
      </c>
      <c r="F1324" s="20"/>
      <c r="G1324" s="20"/>
      <c r="H1324" s="20"/>
      <c r="I1324" s="20"/>
      <c r="J1324" s="20"/>
      <c r="K1324" s="20"/>
      <c r="L1324" s="20"/>
      <c r="M1324" s="20"/>
      <c r="N1324" s="20"/>
      <c r="O1324" s="20"/>
      <c r="P1324" s="20"/>
      <c r="Q1324" s="20"/>
      <c r="R1324" s="20"/>
      <c r="S1324" s="20"/>
      <c r="T1324" s="20"/>
      <c r="U1324" s="20"/>
      <c r="V1324" s="20"/>
      <c r="W1324" s="20"/>
      <c r="X1324" s="20"/>
      <c r="Y1324" s="20"/>
      <c r="Z1324" s="20"/>
      <c r="AA1324" s="20"/>
      <c r="AB1324" s="20"/>
    </row>
    <row r="1325" spans="5:28" customFormat="1" x14ac:dyDescent="0.25">
      <c r="E1325" s="19"/>
      <c r="F1325" s="20"/>
      <c r="G1325" s="20"/>
      <c r="H1325" s="20"/>
      <c r="I1325" s="20"/>
      <c r="J1325" s="20"/>
      <c r="K1325" s="20"/>
      <c r="L1325" s="20"/>
      <c r="M1325" s="20"/>
      <c r="N1325" s="20"/>
      <c r="O1325" s="20"/>
      <c r="P1325" s="20"/>
      <c r="Q1325" s="20"/>
      <c r="R1325" s="20"/>
      <c r="S1325" s="20"/>
      <c r="T1325" s="20"/>
      <c r="U1325" s="20"/>
      <c r="V1325" s="20"/>
      <c r="W1325" s="20"/>
      <c r="X1325" s="20"/>
      <c r="Y1325" s="20"/>
      <c r="Z1325" s="20"/>
      <c r="AA1325" s="20"/>
      <c r="AB1325" s="20"/>
    </row>
    <row r="1326" spans="5:28" customFormat="1" x14ac:dyDescent="0.25">
      <c r="E1326" s="19" t="s">
        <v>1216</v>
      </c>
      <c r="F1326" s="20"/>
      <c r="G1326" s="20"/>
      <c r="H1326" s="20"/>
      <c r="I1326" s="20"/>
      <c r="J1326" s="20"/>
      <c r="K1326" s="20"/>
      <c r="L1326" s="20"/>
      <c r="M1326" s="20"/>
      <c r="N1326" s="20"/>
      <c r="O1326" s="20"/>
      <c r="P1326" s="20"/>
      <c r="Q1326" s="20"/>
      <c r="R1326" s="20"/>
      <c r="S1326" s="20"/>
      <c r="T1326" s="20"/>
      <c r="U1326" s="20"/>
      <c r="V1326" s="20"/>
      <c r="W1326" s="20"/>
      <c r="X1326" s="20"/>
      <c r="Y1326" s="20"/>
      <c r="Z1326" s="20"/>
      <c r="AA1326" s="20"/>
      <c r="AB1326" s="20"/>
    </row>
    <row r="1327" spans="5:28" customFormat="1" x14ac:dyDescent="0.25">
      <c r="E1327" s="19" t="s">
        <v>1218</v>
      </c>
      <c r="F1327" s="20"/>
      <c r="G1327" s="20"/>
      <c r="H1327" s="20"/>
      <c r="I1327" s="20"/>
      <c r="J1327" s="20"/>
      <c r="K1327" s="20"/>
      <c r="L1327" s="20"/>
      <c r="M1327" s="20"/>
      <c r="N1327" s="20"/>
      <c r="O1327" s="20"/>
      <c r="P1327" s="20"/>
      <c r="Q1327" s="20"/>
      <c r="R1327" s="20"/>
      <c r="S1327" s="20"/>
      <c r="T1327" s="20"/>
      <c r="U1327" s="20"/>
      <c r="V1327" s="20"/>
      <c r="W1327" s="20"/>
      <c r="X1327" s="20"/>
      <c r="Y1327" s="20"/>
      <c r="Z1327" s="20"/>
      <c r="AA1327" s="20"/>
      <c r="AB1327" s="20"/>
    </row>
    <row r="1328" spans="5:28" customFormat="1" x14ac:dyDescent="0.25">
      <c r="E1328" s="19"/>
      <c r="F1328" s="20"/>
      <c r="G1328" s="20"/>
      <c r="H1328" s="20"/>
      <c r="I1328" s="20"/>
      <c r="J1328" s="20"/>
      <c r="K1328" s="20"/>
      <c r="L1328" s="20"/>
      <c r="M1328" s="20"/>
      <c r="N1328" s="20"/>
      <c r="O1328" s="20"/>
      <c r="P1328" s="20"/>
      <c r="Q1328" s="20"/>
      <c r="R1328" s="20"/>
      <c r="S1328" s="20"/>
      <c r="T1328" s="20"/>
      <c r="U1328" s="20"/>
      <c r="V1328" s="20"/>
      <c r="W1328" s="20"/>
      <c r="X1328" s="20"/>
      <c r="Y1328" s="20"/>
      <c r="Z1328" s="20"/>
      <c r="AA1328" s="20"/>
      <c r="AB1328" s="20"/>
    </row>
    <row r="1329" spans="5:72" customFormat="1" x14ac:dyDescent="0.25">
      <c r="E1329" s="19" t="s">
        <v>1217</v>
      </c>
      <c r="F1329" s="20"/>
      <c r="G1329" s="20"/>
      <c r="H1329" s="20"/>
      <c r="I1329" s="20"/>
      <c r="J1329" s="20"/>
      <c r="K1329" s="20"/>
      <c r="L1329" s="20"/>
      <c r="M1329" s="20"/>
      <c r="N1329" s="20"/>
      <c r="O1329" s="20"/>
      <c r="P1329" s="20"/>
      <c r="Q1329" s="20"/>
      <c r="R1329" s="20"/>
      <c r="S1329" s="20"/>
      <c r="T1329" s="20"/>
      <c r="U1329" s="20"/>
      <c r="V1329" s="20"/>
      <c r="W1329" s="20"/>
      <c r="X1329" s="20"/>
      <c r="Y1329" s="20"/>
      <c r="Z1329" s="20"/>
      <c r="AA1329" s="20"/>
      <c r="AB1329" s="20"/>
    </row>
    <row r="1330" spans="5:72" customFormat="1" x14ac:dyDescent="0.25"/>
    <row r="1331" spans="5:72" customFormat="1" x14ac:dyDescent="0.25">
      <c r="E1331" s="21" t="s">
        <v>8</v>
      </c>
      <c r="F1331" s="22"/>
      <c r="G1331" s="22"/>
      <c r="H1331" s="22"/>
      <c r="I1331" s="22"/>
      <c r="J1331" s="22"/>
      <c r="K1331" s="22"/>
      <c r="L1331" s="22"/>
      <c r="M1331" s="22"/>
      <c r="N1331" s="22"/>
      <c r="O1331" s="22"/>
      <c r="P1331" s="22"/>
      <c r="Q1331" s="22"/>
      <c r="R1331" s="22"/>
      <c r="S1331" s="22"/>
      <c r="T1331" s="22"/>
      <c r="U1331" s="22"/>
      <c r="V1331" s="22"/>
      <c r="W1331" s="22"/>
      <c r="X1331" s="22"/>
      <c r="Y1331" s="22"/>
      <c r="Z1331" s="22"/>
      <c r="AA1331" s="22"/>
      <c r="AB1331" s="22"/>
      <c r="AC1331" s="22"/>
      <c r="AD1331" s="22"/>
      <c r="AE1331" s="22"/>
      <c r="AF1331" s="22"/>
      <c r="AG1331" s="22"/>
      <c r="AH1331" s="22"/>
      <c r="AI1331" s="22"/>
      <c r="AJ1331" s="22"/>
      <c r="AK1331" s="22"/>
      <c r="AL1331" s="22"/>
      <c r="AM1331" s="22"/>
      <c r="AN1331" s="22"/>
      <c r="AO1331" s="22"/>
      <c r="AP1331" s="22"/>
      <c r="AQ1331" s="22"/>
      <c r="AR1331" s="22"/>
      <c r="AS1331" s="22"/>
      <c r="AT1331" s="22"/>
      <c r="AU1331" s="22"/>
      <c r="AV1331" s="22"/>
      <c r="AW1331" s="22"/>
      <c r="AX1331" s="22"/>
      <c r="AY1331" s="22"/>
      <c r="AZ1331" s="22"/>
      <c r="BA1331" s="22"/>
      <c r="BB1331" s="22"/>
      <c r="BC1331" s="22"/>
      <c r="BD1331" s="22"/>
      <c r="BE1331" s="22"/>
      <c r="BF1331" s="22"/>
      <c r="BG1331" s="22"/>
      <c r="BH1331" s="22"/>
      <c r="BI1331" s="22"/>
      <c r="BJ1331" s="22"/>
      <c r="BK1331" s="22"/>
      <c r="BL1331" s="22"/>
      <c r="BM1331" s="22"/>
      <c r="BN1331" s="22"/>
      <c r="BO1331" s="22"/>
      <c r="BP1331" s="22"/>
      <c r="BQ1331" s="22"/>
      <c r="BR1331" s="22"/>
      <c r="BS1331" s="22"/>
      <c r="BT1331" s="22"/>
    </row>
    <row r="1332" spans="5:72" customFormat="1" x14ac:dyDescent="0.25">
      <c r="E1332" s="21"/>
      <c r="F1332" s="22"/>
      <c r="G1332" s="22"/>
      <c r="H1332" s="22"/>
      <c r="I1332" s="22"/>
      <c r="J1332" s="22"/>
      <c r="K1332" s="22"/>
      <c r="L1332" s="22"/>
      <c r="M1332" s="22"/>
      <c r="N1332" s="22"/>
      <c r="O1332" s="22"/>
      <c r="P1332" s="22"/>
      <c r="Q1332" s="22"/>
      <c r="R1332" s="22"/>
      <c r="S1332" s="22"/>
      <c r="T1332" s="22"/>
      <c r="U1332" s="22"/>
      <c r="V1332" s="22"/>
      <c r="W1332" s="22"/>
      <c r="X1332" s="22"/>
      <c r="Y1332" s="22"/>
      <c r="Z1332" s="22"/>
      <c r="AA1332" s="22"/>
      <c r="AB1332" s="22"/>
      <c r="AC1332" s="22"/>
      <c r="AD1332" s="22"/>
      <c r="AE1332" s="22"/>
      <c r="AF1332" s="22"/>
      <c r="AG1332" s="22"/>
      <c r="AH1332" s="22"/>
      <c r="AI1332" s="22"/>
      <c r="AJ1332" s="22"/>
      <c r="AK1332" s="22"/>
      <c r="AL1332" s="22"/>
      <c r="AM1332" s="22"/>
      <c r="AN1332" s="22"/>
      <c r="AO1332" s="22"/>
      <c r="AP1332" s="22"/>
      <c r="AQ1332" s="22"/>
      <c r="AR1332" s="22"/>
      <c r="AS1332" s="22"/>
      <c r="AT1332" s="22"/>
      <c r="AU1332" s="22"/>
      <c r="AV1332" s="22"/>
      <c r="AW1332" s="22"/>
      <c r="AX1332" s="22"/>
      <c r="AY1332" s="22"/>
      <c r="AZ1332" s="22"/>
      <c r="BA1332" s="22"/>
      <c r="BB1332" s="22"/>
      <c r="BC1332" s="22"/>
      <c r="BD1332" s="22"/>
      <c r="BE1332" s="22"/>
      <c r="BF1332" s="22"/>
      <c r="BG1332" s="22"/>
      <c r="BH1332" s="22"/>
      <c r="BI1332" s="22"/>
      <c r="BJ1332" s="22"/>
      <c r="BK1332" s="22"/>
      <c r="BL1332" s="22"/>
      <c r="BM1332" s="22"/>
      <c r="BN1332" s="22"/>
      <c r="BO1332" s="22"/>
      <c r="BP1332" s="22"/>
      <c r="BQ1332" s="22"/>
      <c r="BR1332" s="22"/>
      <c r="BS1332" s="22"/>
      <c r="BT1332" s="22"/>
    </row>
    <row r="1333" spans="5:72" customFormat="1" x14ac:dyDescent="0.25">
      <c r="E1333" s="43" t="str">
        <f t="shared" ref="E1333:E1361" si="2">"update IFINAMS.dbo.ASSET_VEHICLE set BUILT_YEAR = '" &amp; TRIM(V1258) &amp; "', MOD_BY = 'Aryo Budi', MOD_DATE = getdate(), MOD_IP_ADDRESS = 'M-462396' where PLAT_NO like '%" &amp; TRIM(R1258) &amp; "%';"</f>
        <v>update IFINAMS.dbo.ASSET_VEHICLE set BUILT_YEAR = '2024', MOD_BY = 'Aryo Budi', MOD_DATE = getdate(), MOD_IP_ADDRESS = 'M-462396' where PLAT_NO like '%B9791PCY%';</v>
      </c>
      <c r="F1333" s="44"/>
      <c r="G1333" s="44"/>
      <c r="H1333" s="44"/>
      <c r="I1333" s="44"/>
      <c r="J1333" s="44"/>
      <c r="K1333" s="44"/>
      <c r="L1333" s="44"/>
      <c r="M1333" s="44"/>
      <c r="N1333" s="44"/>
      <c r="O1333" s="44"/>
      <c r="P1333" s="44"/>
      <c r="Q1333" s="44"/>
      <c r="R1333" s="44"/>
      <c r="S1333" s="44"/>
      <c r="T1333" s="44"/>
      <c r="U1333" s="44"/>
      <c r="V1333" s="44"/>
      <c r="W1333" s="44"/>
      <c r="X1333" s="44"/>
      <c r="Y1333" s="44"/>
      <c r="Z1333" s="44"/>
      <c r="AA1333" s="44"/>
      <c r="AB1333" s="44"/>
      <c r="AC1333" s="44"/>
      <c r="AD1333" s="44"/>
      <c r="AE1333" s="44"/>
      <c r="AF1333" s="44"/>
      <c r="AG1333" s="44"/>
      <c r="AH1333" s="44"/>
      <c r="AI1333" s="44"/>
      <c r="AJ1333" s="44"/>
      <c r="AK1333" s="44"/>
      <c r="AL1333" s="44"/>
      <c r="AM1333" s="44"/>
      <c r="AN1333" s="44"/>
      <c r="AO1333" s="44"/>
      <c r="AP1333" s="44"/>
      <c r="AQ1333" s="44"/>
      <c r="AR1333" s="44"/>
      <c r="AS1333" s="44"/>
      <c r="AT1333" s="44"/>
      <c r="AU1333" s="44"/>
      <c r="AV1333" s="44"/>
      <c r="AW1333" s="44"/>
      <c r="AX1333" s="44"/>
      <c r="AY1333" s="44"/>
      <c r="AZ1333" s="44"/>
      <c r="BA1333" s="44"/>
      <c r="BB1333" s="44"/>
      <c r="BC1333" s="44"/>
      <c r="BD1333" s="44"/>
      <c r="BE1333" s="44"/>
      <c r="BF1333" s="44"/>
      <c r="BG1333" s="44"/>
      <c r="BH1333" s="44"/>
      <c r="BI1333" s="44"/>
      <c r="BJ1333" s="44"/>
      <c r="BK1333" s="44"/>
      <c r="BL1333" s="44"/>
      <c r="BM1333" s="44"/>
      <c r="BN1333" s="44"/>
      <c r="BO1333" s="44"/>
      <c r="BP1333" s="44"/>
      <c r="BQ1333" s="44"/>
      <c r="BR1333" s="44"/>
      <c r="BS1333" s="44"/>
      <c r="BT1333" s="44"/>
    </row>
    <row r="1334" spans="5:72" customFormat="1" x14ac:dyDescent="0.25">
      <c r="E1334" s="43" t="str">
        <f t="shared" si="2"/>
        <v>update IFINAMS.dbo.ASSET_VEHICLE set BUILT_YEAR = '2024', MOD_BY = 'Aryo Budi', MOD_DATE = getdate(), MOD_IP_ADDRESS = 'M-462396' where PLAT_NO like '%B9414PBG%';</v>
      </c>
      <c r="F1334" s="44"/>
      <c r="G1334" s="44"/>
      <c r="H1334" s="44"/>
      <c r="I1334" s="44"/>
      <c r="J1334" s="44"/>
      <c r="K1334" s="44"/>
      <c r="L1334" s="44"/>
      <c r="M1334" s="44"/>
      <c r="N1334" s="44"/>
      <c r="O1334" s="44"/>
      <c r="P1334" s="44"/>
      <c r="Q1334" s="44"/>
      <c r="R1334" s="44"/>
      <c r="S1334" s="44"/>
      <c r="T1334" s="44"/>
      <c r="U1334" s="44"/>
      <c r="V1334" s="44"/>
      <c r="W1334" s="44"/>
      <c r="X1334" s="44"/>
      <c r="Y1334" s="44"/>
      <c r="Z1334" s="44"/>
      <c r="AA1334" s="44"/>
      <c r="AB1334" s="44"/>
      <c r="AC1334" s="44"/>
      <c r="AD1334" s="44"/>
      <c r="AE1334" s="44"/>
      <c r="AF1334" s="44"/>
      <c r="AG1334" s="44"/>
      <c r="AH1334" s="44"/>
      <c r="AI1334" s="44"/>
      <c r="AJ1334" s="44"/>
      <c r="AK1334" s="44"/>
      <c r="AL1334" s="44"/>
      <c r="AM1334" s="44"/>
      <c r="AN1334" s="44"/>
      <c r="AO1334" s="44"/>
      <c r="AP1334" s="44"/>
      <c r="AQ1334" s="44"/>
      <c r="AR1334" s="44"/>
      <c r="AS1334" s="44"/>
      <c r="AT1334" s="44"/>
      <c r="AU1334" s="44"/>
      <c r="AV1334" s="44"/>
      <c r="AW1334" s="44"/>
      <c r="AX1334" s="44"/>
      <c r="AY1334" s="44"/>
      <c r="AZ1334" s="44"/>
      <c r="BA1334" s="44"/>
      <c r="BB1334" s="44"/>
      <c r="BC1334" s="44"/>
      <c r="BD1334" s="44"/>
      <c r="BE1334" s="44"/>
      <c r="BF1334" s="44"/>
      <c r="BG1334" s="44"/>
      <c r="BH1334" s="44"/>
      <c r="BI1334" s="44"/>
      <c r="BJ1334" s="44"/>
      <c r="BK1334" s="44"/>
      <c r="BL1334" s="44"/>
      <c r="BM1334" s="44"/>
      <c r="BN1334" s="44"/>
      <c r="BO1334" s="44"/>
      <c r="BP1334" s="44"/>
      <c r="BQ1334" s="44"/>
      <c r="BR1334" s="44"/>
      <c r="BS1334" s="44"/>
      <c r="BT1334" s="44"/>
    </row>
    <row r="1335" spans="5:72" customFormat="1" x14ac:dyDescent="0.25">
      <c r="E1335" s="43" t="str">
        <f t="shared" si="2"/>
        <v>update IFINAMS.dbo.ASSET_VEHICLE set BUILT_YEAR = '2024', MOD_BY = 'Aryo Budi', MOD_DATE = getdate(), MOD_IP_ADDRESS = 'M-462396' where PLAT_NO like '%B9561PBG%';</v>
      </c>
      <c r="F1335" s="44"/>
      <c r="G1335" s="44"/>
      <c r="H1335" s="44"/>
      <c r="I1335" s="44"/>
      <c r="J1335" s="44"/>
      <c r="K1335" s="44"/>
      <c r="L1335" s="44"/>
      <c r="M1335" s="44"/>
      <c r="N1335" s="44"/>
      <c r="O1335" s="44"/>
      <c r="P1335" s="44"/>
      <c r="Q1335" s="44"/>
      <c r="R1335" s="44"/>
      <c r="S1335" s="44"/>
      <c r="T1335" s="44"/>
      <c r="U1335" s="44"/>
      <c r="V1335" s="44"/>
      <c r="W1335" s="44"/>
      <c r="X1335" s="44"/>
      <c r="Y1335" s="44"/>
      <c r="Z1335" s="44"/>
      <c r="AA1335" s="44"/>
      <c r="AB1335" s="44"/>
      <c r="AC1335" s="44"/>
      <c r="AD1335" s="44"/>
      <c r="AE1335" s="44"/>
      <c r="AF1335" s="44"/>
      <c r="AG1335" s="44"/>
      <c r="AH1335" s="44"/>
      <c r="AI1335" s="44"/>
      <c r="AJ1335" s="44"/>
      <c r="AK1335" s="44"/>
      <c r="AL1335" s="44"/>
      <c r="AM1335" s="44"/>
      <c r="AN1335" s="44"/>
      <c r="AO1335" s="44"/>
      <c r="AP1335" s="44"/>
      <c r="AQ1335" s="44"/>
      <c r="AR1335" s="44"/>
      <c r="AS1335" s="44"/>
      <c r="AT1335" s="44"/>
      <c r="AU1335" s="44"/>
      <c r="AV1335" s="44"/>
      <c r="AW1335" s="44"/>
      <c r="AX1335" s="44"/>
      <c r="AY1335" s="44"/>
      <c r="AZ1335" s="44"/>
      <c r="BA1335" s="44"/>
      <c r="BB1335" s="44"/>
      <c r="BC1335" s="44"/>
      <c r="BD1335" s="44"/>
      <c r="BE1335" s="44"/>
      <c r="BF1335" s="44"/>
      <c r="BG1335" s="44"/>
      <c r="BH1335" s="44"/>
      <c r="BI1335" s="44"/>
      <c r="BJ1335" s="44"/>
      <c r="BK1335" s="44"/>
      <c r="BL1335" s="44"/>
      <c r="BM1335" s="44"/>
      <c r="BN1335" s="44"/>
      <c r="BO1335" s="44"/>
      <c r="BP1335" s="44"/>
      <c r="BQ1335" s="44"/>
      <c r="BR1335" s="44"/>
      <c r="BS1335" s="44"/>
      <c r="BT1335" s="44"/>
    </row>
    <row r="1336" spans="5:72" customFormat="1" x14ac:dyDescent="0.25">
      <c r="E1336" s="43" t="str">
        <f t="shared" si="2"/>
        <v>update IFINAMS.dbo.ASSET_VEHICLE set BUILT_YEAR = '2024', MOD_BY = 'Aryo Budi', MOD_DATE = getdate(), MOD_IP_ADDRESS = 'M-462396' where PLAT_NO like '%B9440PBG%';</v>
      </c>
      <c r="F1336" s="44"/>
      <c r="G1336" s="44"/>
      <c r="H1336" s="44"/>
      <c r="I1336" s="44"/>
      <c r="J1336" s="44"/>
      <c r="K1336" s="44"/>
      <c r="L1336" s="44"/>
      <c r="M1336" s="44"/>
      <c r="N1336" s="44"/>
      <c r="O1336" s="44"/>
      <c r="P1336" s="44"/>
      <c r="Q1336" s="44"/>
      <c r="R1336" s="44"/>
      <c r="S1336" s="44"/>
      <c r="T1336" s="44"/>
      <c r="U1336" s="44"/>
      <c r="V1336" s="44"/>
      <c r="W1336" s="44"/>
      <c r="X1336" s="44"/>
      <c r="Y1336" s="44"/>
      <c r="Z1336" s="44"/>
      <c r="AA1336" s="44"/>
      <c r="AB1336" s="44"/>
      <c r="AC1336" s="44"/>
      <c r="AD1336" s="44"/>
      <c r="AE1336" s="44"/>
      <c r="AF1336" s="44"/>
      <c r="AG1336" s="44"/>
      <c r="AH1336" s="44"/>
      <c r="AI1336" s="44"/>
      <c r="AJ1336" s="44"/>
      <c r="AK1336" s="44"/>
      <c r="AL1336" s="44"/>
      <c r="AM1336" s="44"/>
      <c r="AN1336" s="44"/>
      <c r="AO1336" s="44"/>
      <c r="AP1336" s="44"/>
      <c r="AQ1336" s="44"/>
      <c r="AR1336" s="44"/>
      <c r="AS1336" s="44"/>
      <c r="AT1336" s="44"/>
      <c r="AU1336" s="44"/>
      <c r="AV1336" s="44"/>
      <c r="AW1336" s="44"/>
      <c r="AX1336" s="44"/>
      <c r="AY1336" s="44"/>
      <c r="AZ1336" s="44"/>
      <c r="BA1336" s="44"/>
      <c r="BB1336" s="44"/>
      <c r="BC1336" s="44"/>
      <c r="BD1336" s="44"/>
      <c r="BE1336" s="44"/>
      <c r="BF1336" s="44"/>
      <c r="BG1336" s="44"/>
      <c r="BH1336" s="44"/>
      <c r="BI1336" s="44"/>
      <c r="BJ1336" s="44"/>
      <c r="BK1336" s="44"/>
      <c r="BL1336" s="44"/>
      <c r="BM1336" s="44"/>
      <c r="BN1336" s="44"/>
      <c r="BO1336" s="44"/>
      <c r="BP1336" s="44"/>
      <c r="BQ1336" s="44"/>
      <c r="BR1336" s="44"/>
      <c r="BS1336" s="44"/>
      <c r="BT1336" s="44"/>
    </row>
    <row r="1337" spans="5:72" customFormat="1" x14ac:dyDescent="0.25">
      <c r="E1337" s="43" t="str">
        <f t="shared" si="2"/>
        <v>update IFINAMS.dbo.ASSET_VEHICLE set BUILT_YEAR = '2024', MOD_BY = 'Aryo Budi', MOD_DATE = getdate(), MOD_IP_ADDRESS = 'M-462396' where PLAT_NO like '%B9575PBG%';</v>
      </c>
      <c r="F1337" s="44"/>
      <c r="G1337" s="44"/>
      <c r="H1337" s="44"/>
      <c r="I1337" s="44"/>
      <c r="J1337" s="44"/>
      <c r="K1337" s="44"/>
      <c r="L1337" s="44"/>
      <c r="M1337" s="44"/>
      <c r="N1337" s="44"/>
      <c r="O1337" s="44"/>
      <c r="P1337" s="44"/>
      <c r="Q1337" s="44"/>
      <c r="R1337" s="44"/>
      <c r="S1337" s="44"/>
      <c r="T1337" s="44"/>
      <c r="U1337" s="44"/>
      <c r="V1337" s="44"/>
      <c r="W1337" s="44"/>
      <c r="X1337" s="44"/>
      <c r="Y1337" s="44"/>
      <c r="Z1337" s="44"/>
      <c r="AA1337" s="44"/>
      <c r="AB1337" s="44"/>
      <c r="AC1337" s="44"/>
      <c r="AD1337" s="44"/>
      <c r="AE1337" s="44"/>
      <c r="AF1337" s="44"/>
      <c r="AG1337" s="44"/>
      <c r="AH1337" s="44"/>
      <c r="AI1337" s="44"/>
      <c r="AJ1337" s="44"/>
      <c r="AK1337" s="44"/>
      <c r="AL1337" s="44"/>
      <c r="AM1337" s="44"/>
      <c r="AN1337" s="44"/>
      <c r="AO1337" s="44"/>
      <c r="AP1337" s="44"/>
      <c r="AQ1337" s="44"/>
      <c r="AR1337" s="44"/>
      <c r="AS1337" s="44"/>
      <c r="AT1337" s="44"/>
      <c r="AU1337" s="44"/>
      <c r="AV1337" s="44"/>
      <c r="AW1337" s="44"/>
      <c r="AX1337" s="44"/>
      <c r="AY1337" s="44"/>
      <c r="AZ1337" s="44"/>
      <c r="BA1337" s="44"/>
      <c r="BB1337" s="44"/>
      <c r="BC1337" s="44"/>
      <c r="BD1337" s="44"/>
      <c r="BE1337" s="44"/>
      <c r="BF1337" s="44"/>
      <c r="BG1337" s="44"/>
      <c r="BH1337" s="44"/>
      <c r="BI1337" s="44"/>
      <c r="BJ1337" s="44"/>
      <c r="BK1337" s="44"/>
      <c r="BL1337" s="44"/>
      <c r="BM1337" s="44"/>
      <c r="BN1337" s="44"/>
      <c r="BO1337" s="44"/>
      <c r="BP1337" s="44"/>
      <c r="BQ1337" s="44"/>
      <c r="BR1337" s="44"/>
      <c r="BS1337" s="44"/>
      <c r="BT1337" s="44"/>
    </row>
    <row r="1338" spans="5:72" customFormat="1" x14ac:dyDescent="0.25">
      <c r="E1338" s="43" t="str">
        <f t="shared" si="2"/>
        <v>update IFINAMS.dbo.ASSET_VEHICLE set BUILT_YEAR = '2024', MOD_BY = 'Aryo Budi', MOD_DATE = getdate(), MOD_IP_ADDRESS = 'M-462396' where PLAT_NO like '%B9442PBG%';</v>
      </c>
      <c r="F1338" s="44"/>
      <c r="G1338" s="44"/>
      <c r="H1338" s="44"/>
      <c r="I1338" s="44"/>
      <c r="J1338" s="44"/>
      <c r="K1338" s="44"/>
      <c r="L1338" s="44"/>
      <c r="M1338" s="44"/>
      <c r="N1338" s="44"/>
      <c r="O1338" s="44"/>
      <c r="P1338" s="44"/>
      <c r="Q1338" s="44"/>
      <c r="R1338" s="44"/>
      <c r="S1338" s="44"/>
      <c r="T1338" s="44"/>
      <c r="U1338" s="44"/>
      <c r="V1338" s="44"/>
      <c r="W1338" s="44"/>
      <c r="X1338" s="44"/>
      <c r="Y1338" s="44"/>
      <c r="Z1338" s="44"/>
      <c r="AA1338" s="44"/>
      <c r="AB1338" s="44"/>
      <c r="AC1338" s="44"/>
      <c r="AD1338" s="44"/>
      <c r="AE1338" s="44"/>
      <c r="AF1338" s="44"/>
      <c r="AG1338" s="44"/>
      <c r="AH1338" s="44"/>
      <c r="AI1338" s="44"/>
      <c r="AJ1338" s="44"/>
      <c r="AK1338" s="44"/>
      <c r="AL1338" s="44"/>
      <c r="AM1338" s="44"/>
      <c r="AN1338" s="44"/>
      <c r="AO1338" s="44"/>
      <c r="AP1338" s="44"/>
      <c r="AQ1338" s="44"/>
      <c r="AR1338" s="44"/>
      <c r="AS1338" s="44"/>
      <c r="AT1338" s="44"/>
      <c r="AU1338" s="44"/>
      <c r="AV1338" s="44"/>
      <c r="AW1338" s="44"/>
      <c r="AX1338" s="44"/>
      <c r="AY1338" s="44"/>
      <c r="AZ1338" s="44"/>
      <c r="BA1338" s="44"/>
      <c r="BB1338" s="44"/>
      <c r="BC1338" s="44"/>
      <c r="BD1338" s="44"/>
      <c r="BE1338" s="44"/>
      <c r="BF1338" s="44"/>
      <c r="BG1338" s="44"/>
      <c r="BH1338" s="44"/>
      <c r="BI1338" s="44"/>
      <c r="BJ1338" s="44"/>
      <c r="BK1338" s="44"/>
      <c r="BL1338" s="44"/>
      <c r="BM1338" s="44"/>
      <c r="BN1338" s="44"/>
      <c r="BO1338" s="44"/>
      <c r="BP1338" s="44"/>
      <c r="BQ1338" s="44"/>
      <c r="BR1338" s="44"/>
      <c r="BS1338" s="44"/>
      <c r="BT1338" s="44"/>
    </row>
    <row r="1339" spans="5:72" customFormat="1" x14ac:dyDescent="0.25">
      <c r="E1339" s="43" t="str">
        <f t="shared" si="2"/>
        <v>update IFINAMS.dbo.ASSET_VEHICLE set BUILT_YEAR = '2024', MOD_BY = 'Aryo Budi', MOD_DATE = getdate(), MOD_IP_ADDRESS = 'M-462396' where PLAT_NO like '%B9607PBG%';</v>
      </c>
      <c r="F1339" s="44"/>
      <c r="G1339" s="44"/>
      <c r="H1339" s="44"/>
      <c r="I1339" s="44"/>
      <c r="J1339" s="44"/>
      <c r="K1339" s="44"/>
      <c r="L1339" s="44"/>
      <c r="M1339" s="44"/>
      <c r="N1339" s="44"/>
      <c r="O1339" s="44"/>
      <c r="P1339" s="44"/>
      <c r="Q1339" s="44"/>
      <c r="R1339" s="44"/>
      <c r="S1339" s="44"/>
      <c r="T1339" s="44"/>
      <c r="U1339" s="44"/>
      <c r="V1339" s="44"/>
      <c r="W1339" s="44"/>
      <c r="X1339" s="44"/>
      <c r="Y1339" s="44"/>
      <c r="Z1339" s="44"/>
      <c r="AA1339" s="44"/>
      <c r="AB1339" s="44"/>
      <c r="AC1339" s="44"/>
      <c r="AD1339" s="44"/>
      <c r="AE1339" s="44"/>
      <c r="AF1339" s="44"/>
      <c r="AG1339" s="44"/>
      <c r="AH1339" s="44"/>
      <c r="AI1339" s="44"/>
      <c r="AJ1339" s="44"/>
      <c r="AK1339" s="44"/>
      <c r="AL1339" s="44"/>
      <c r="AM1339" s="44"/>
      <c r="AN1339" s="44"/>
      <c r="AO1339" s="44"/>
      <c r="AP1339" s="44"/>
      <c r="AQ1339" s="44"/>
      <c r="AR1339" s="44"/>
      <c r="AS1339" s="44"/>
      <c r="AT1339" s="44"/>
      <c r="AU1339" s="44"/>
      <c r="AV1339" s="44"/>
      <c r="AW1339" s="44"/>
      <c r="AX1339" s="44"/>
      <c r="AY1339" s="44"/>
      <c r="AZ1339" s="44"/>
      <c r="BA1339" s="44"/>
      <c r="BB1339" s="44"/>
      <c r="BC1339" s="44"/>
      <c r="BD1339" s="44"/>
      <c r="BE1339" s="44"/>
      <c r="BF1339" s="44"/>
      <c r="BG1339" s="44"/>
      <c r="BH1339" s="44"/>
      <c r="BI1339" s="44"/>
      <c r="BJ1339" s="44"/>
      <c r="BK1339" s="44"/>
      <c r="BL1339" s="44"/>
      <c r="BM1339" s="44"/>
      <c r="BN1339" s="44"/>
      <c r="BO1339" s="44"/>
      <c r="BP1339" s="44"/>
      <c r="BQ1339" s="44"/>
      <c r="BR1339" s="44"/>
      <c r="BS1339" s="44"/>
      <c r="BT1339" s="44"/>
    </row>
    <row r="1340" spans="5:72" customFormat="1" x14ac:dyDescent="0.25">
      <c r="E1340" s="43" t="str">
        <f t="shared" si="2"/>
        <v>update IFINAMS.dbo.ASSET_VEHICLE set BUILT_YEAR = '2024', MOD_BY = 'Aryo Budi', MOD_DATE = getdate(), MOD_IP_ADDRESS = 'M-462396' where PLAT_NO like '%B9603PBG%';</v>
      </c>
      <c r="F1340" s="44"/>
      <c r="G1340" s="44"/>
      <c r="H1340" s="44"/>
      <c r="I1340" s="44"/>
      <c r="J1340" s="44"/>
      <c r="K1340" s="44"/>
      <c r="L1340" s="44"/>
      <c r="M1340" s="44"/>
      <c r="N1340" s="44"/>
      <c r="O1340" s="44"/>
      <c r="P1340" s="44"/>
      <c r="Q1340" s="44"/>
      <c r="R1340" s="44"/>
      <c r="S1340" s="44"/>
      <c r="T1340" s="44"/>
      <c r="U1340" s="44"/>
      <c r="V1340" s="44"/>
      <c r="W1340" s="44"/>
      <c r="X1340" s="44"/>
      <c r="Y1340" s="44"/>
      <c r="Z1340" s="44"/>
      <c r="AA1340" s="44"/>
      <c r="AB1340" s="44"/>
      <c r="AC1340" s="44"/>
      <c r="AD1340" s="44"/>
      <c r="AE1340" s="44"/>
      <c r="AF1340" s="44"/>
      <c r="AG1340" s="44"/>
      <c r="AH1340" s="44"/>
      <c r="AI1340" s="44"/>
      <c r="AJ1340" s="44"/>
      <c r="AK1340" s="44"/>
      <c r="AL1340" s="44"/>
      <c r="AM1340" s="44"/>
      <c r="AN1340" s="44"/>
      <c r="AO1340" s="44"/>
      <c r="AP1340" s="44"/>
      <c r="AQ1340" s="44"/>
      <c r="AR1340" s="44"/>
      <c r="AS1340" s="44"/>
      <c r="AT1340" s="44"/>
      <c r="AU1340" s="44"/>
      <c r="AV1340" s="44"/>
      <c r="AW1340" s="44"/>
      <c r="AX1340" s="44"/>
      <c r="AY1340" s="44"/>
      <c r="AZ1340" s="44"/>
      <c r="BA1340" s="44"/>
      <c r="BB1340" s="44"/>
      <c r="BC1340" s="44"/>
      <c r="BD1340" s="44"/>
      <c r="BE1340" s="44"/>
      <c r="BF1340" s="44"/>
      <c r="BG1340" s="44"/>
      <c r="BH1340" s="44"/>
      <c r="BI1340" s="44"/>
      <c r="BJ1340" s="44"/>
      <c r="BK1340" s="44"/>
      <c r="BL1340" s="44"/>
      <c r="BM1340" s="44"/>
      <c r="BN1340" s="44"/>
      <c r="BO1340" s="44"/>
      <c r="BP1340" s="44"/>
      <c r="BQ1340" s="44"/>
      <c r="BR1340" s="44"/>
      <c r="BS1340" s="44"/>
      <c r="BT1340" s="44"/>
    </row>
    <row r="1341" spans="5:72" customFormat="1" x14ac:dyDescent="0.25">
      <c r="E1341" s="43" t="str">
        <f t="shared" si="2"/>
        <v>update IFINAMS.dbo.ASSET_VEHICLE set BUILT_YEAR = '2024', MOD_BY = 'Aryo Budi', MOD_DATE = getdate(), MOD_IP_ADDRESS = 'M-462396' where PLAT_NO like '%B9444PBG%';</v>
      </c>
      <c r="F1341" s="44"/>
      <c r="G1341" s="44"/>
      <c r="H1341" s="44"/>
      <c r="I1341" s="44"/>
      <c r="J1341" s="44"/>
      <c r="K1341" s="44"/>
      <c r="L1341" s="44"/>
      <c r="M1341" s="44"/>
      <c r="N1341" s="44"/>
      <c r="O1341" s="44"/>
      <c r="P1341" s="44"/>
      <c r="Q1341" s="44"/>
      <c r="R1341" s="44"/>
      <c r="S1341" s="44"/>
      <c r="T1341" s="44"/>
      <c r="U1341" s="44"/>
      <c r="V1341" s="44"/>
      <c r="W1341" s="44"/>
      <c r="X1341" s="44"/>
      <c r="Y1341" s="44"/>
      <c r="Z1341" s="44"/>
      <c r="AA1341" s="44"/>
      <c r="AB1341" s="44"/>
      <c r="AC1341" s="44"/>
      <c r="AD1341" s="44"/>
      <c r="AE1341" s="44"/>
      <c r="AF1341" s="44"/>
      <c r="AG1341" s="44"/>
      <c r="AH1341" s="44"/>
      <c r="AI1341" s="44"/>
      <c r="AJ1341" s="44"/>
      <c r="AK1341" s="44"/>
      <c r="AL1341" s="44"/>
      <c r="AM1341" s="44"/>
      <c r="AN1341" s="44"/>
      <c r="AO1341" s="44"/>
      <c r="AP1341" s="44"/>
      <c r="AQ1341" s="44"/>
      <c r="AR1341" s="44"/>
      <c r="AS1341" s="44"/>
      <c r="AT1341" s="44"/>
      <c r="AU1341" s="44"/>
      <c r="AV1341" s="44"/>
      <c r="AW1341" s="44"/>
      <c r="AX1341" s="44"/>
      <c r="AY1341" s="44"/>
      <c r="AZ1341" s="44"/>
      <c r="BA1341" s="44"/>
      <c r="BB1341" s="44"/>
      <c r="BC1341" s="44"/>
      <c r="BD1341" s="44"/>
      <c r="BE1341" s="44"/>
      <c r="BF1341" s="44"/>
      <c r="BG1341" s="44"/>
      <c r="BH1341" s="44"/>
      <c r="BI1341" s="44"/>
      <c r="BJ1341" s="44"/>
      <c r="BK1341" s="44"/>
      <c r="BL1341" s="44"/>
      <c r="BM1341" s="44"/>
      <c r="BN1341" s="44"/>
      <c r="BO1341" s="44"/>
      <c r="BP1341" s="44"/>
      <c r="BQ1341" s="44"/>
      <c r="BR1341" s="44"/>
      <c r="BS1341" s="44"/>
      <c r="BT1341" s="44"/>
    </row>
    <row r="1342" spans="5:72" customFormat="1" x14ac:dyDescent="0.25">
      <c r="E1342" s="43" t="str">
        <f t="shared" si="2"/>
        <v>update IFINAMS.dbo.ASSET_VEHICLE set BUILT_YEAR = '2024', MOD_BY = 'Aryo Budi', MOD_DATE = getdate(), MOD_IP_ADDRESS = 'M-462396' where PLAT_NO like '%B9438PBG%';</v>
      </c>
      <c r="F1342" s="44"/>
      <c r="G1342" s="44"/>
      <c r="H1342" s="44"/>
      <c r="I1342" s="44"/>
      <c r="J1342" s="44"/>
      <c r="K1342" s="44"/>
      <c r="L1342" s="44"/>
      <c r="M1342" s="44"/>
      <c r="N1342" s="44"/>
      <c r="O1342" s="44"/>
      <c r="P1342" s="44"/>
      <c r="Q1342" s="44"/>
      <c r="R1342" s="44"/>
      <c r="S1342" s="44"/>
      <c r="T1342" s="44"/>
      <c r="U1342" s="44"/>
      <c r="V1342" s="44"/>
      <c r="W1342" s="44"/>
      <c r="X1342" s="44"/>
      <c r="Y1342" s="44"/>
      <c r="Z1342" s="44"/>
      <c r="AA1342" s="44"/>
      <c r="AB1342" s="44"/>
      <c r="AC1342" s="44"/>
      <c r="AD1342" s="44"/>
      <c r="AE1342" s="44"/>
      <c r="AF1342" s="44"/>
      <c r="AG1342" s="44"/>
      <c r="AH1342" s="44"/>
      <c r="AI1342" s="44"/>
      <c r="AJ1342" s="44"/>
      <c r="AK1342" s="44"/>
      <c r="AL1342" s="44"/>
      <c r="AM1342" s="44"/>
      <c r="AN1342" s="44"/>
      <c r="AO1342" s="44"/>
      <c r="AP1342" s="44"/>
      <c r="AQ1342" s="44"/>
      <c r="AR1342" s="44"/>
      <c r="AS1342" s="44"/>
      <c r="AT1342" s="44"/>
      <c r="AU1342" s="44"/>
      <c r="AV1342" s="44"/>
      <c r="AW1342" s="44"/>
      <c r="AX1342" s="44"/>
      <c r="AY1342" s="44"/>
      <c r="AZ1342" s="44"/>
      <c r="BA1342" s="44"/>
      <c r="BB1342" s="44"/>
      <c r="BC1342" s="44"/>
      <c r="BD1342" s="44"/>
      <c r="BE1342" s="44"/>
      <c r="BF1342" s="44"/>
      <c r="BG1342" s="44"/>
      <c r="BH1342" s="44"/>
      <c r="BI1342" s="44"/>
      <c r="BJ1342" s="44"/>
      <c r="BK1342" s="44"/>
      <c r="BL1342" s="44"/>
      <c r="BM1342" s="44"/>
      <c r="BN1342" s="44"/>
      <c r="BO1342" s="44"/>
      <c r="BP1342" s="44"/>
      <c r="BQ1342" s="44"/>
      <c r="BR1342" s="44"/>
      <c r="BS1342" s="44"/>
      <c r="BT1342" s="44"/>
    </row>
    <row r="1343" spans="5:72" customFormat="1" x14ac:dyDescent="0.25">
      <c r="E1343" s="43" t="str">
        <f t="shared" si="2"/>
        <v>update IFINAMS.dbo.ASSET_VEHICLE set BUILT_YEAR = '2024', MOD_BY = 'Aryo Budi', MOD_DATE = getdate(), MOD_IP_ADDRESS = 'M-462396' where PLAT_NO like '%B9462PBG%';</v>
      </c>
      <c r="F1343" s="44"/>
      <c r="G1343" s="44"/>
      <c r="H1343" s="44"/>
      <c r="I1343" s="44"/>
      <c r="J1343" s="44"/>
      <c r="K1343" s="44"/>
      <c r="L1343" s="44"/>
      <c r="M1343" s="44"/>
      <c r="N1343" s="44"/>
      <c r="O1343" s="44"/>
      <c r="P1343" s="44"/>
      <c r="Q1343" s="44"/>
      <c r="R1343" s="44"/>
      <c r="S1343" s="44"/>
      <c r="T1343" s="44"/>
      <c r="U1343" s="44"/>
      <c r="V1343" s="44"/>
      <c r="W1343" s="44"/>
      <c r="X1343" s="44"/>
      <c r="Y1343" s="44"/>
      <c r="Z1343" s="44"/>
      <c r="AA1343" s="44"/>
      <c r="AB1343" s="44"/>
      <c r="AC1343" s="44"/>
      <c r="AD1343" s="44"/>
      <c r="AE1343" s="44"/>
      <c r="AF1343" s="44"/>
      <c r="AG1343" s="44"/>
      <c r="AH1343" s="44"/>
      <c r="AI1343" s="44"/>
      <c r="AJ1343" s="44"/>
      <c r="AK1343" s="44"/>
      <c r="AL1343" s="44"/>
      <c r="AM1343" s="44"/>
      <c r="AN1343" s="44"/>
      <c r="AO1343" s="44"/>
      <c r="AP1343" s="44"/>
      <c r="AQ1343" s="44"/>
      <c r="AR1343" s="44"/>
      <c r="AS1343" s="44"/>
      <c r="AT1343" s="44"/>
      <c r="AU1343" s="44"/>
      <c r="AV1343" s="44"/>
      <c r="AW1343" s="44"/>
      <c r="AX1343" s="44"/>
      <c r="AY1343" s="44"/>
      <c r="AZ1343" s="44"/>
      <c r="BA1343" s="44"/>
      <c r="BB1343" s="44"/>
      <c r="BC1343" s="44"/>
      <c r="BD1343" s="44"/>
      <c r="BE1343" s="44"/>
      <c r="BF1343" s="44"/>
      <c r="BG1343" s="44"/>
      <c r="BH1343" s="44"/>
      <c r="BI1343" s="44"/>
      <c r="BJ1343" s="44"/>
      <c r="BK1343" s="44"/>
      <c r="BL1343" s="44"/>
      <c r="BM1343" s="44"/>
      <c r="BN1343" s="44"/>
      <c r="BO1343" s="44"/>
      <c r="BP1343" s="44"/>
      <c r="BQ1343" s="44"/>
      <c r="BR1343" s="44"/>
      <c r="BS1343" s="44"/>
      <c r="BT1343" s="44"/>
    </row>
    <row r="1344" spans="5:72" customFormat="1" x14ac:dyDescent="0.25">
      <c r="E1344" s="43" t="str">
        <f t="shared" si="2"/>
        <v>update IFINAMS.dbo.ASSET_VEHICLE set BUILT_YEAR = '2024', MOD_BY = 'Aryo Budi', MOD_DATE = getdate(), MOD_IP_ADDRESS = 'M-462396' where PLAT_NO like '%B9591PBG%';</v>
      </c>
      <c r="F1344" s="44"/>
      <c r="G1344" s="44"/>
      <c r="H1344" s="44"/>
      <c r="I1344" s="44"/>
      <c r="J1344" s="44"/>
      <c r="K1344" s="44"/>
      <c r="L1344" s="44"/>
      <c r="M1344" s="44"/>
      <c r="N1344" s="44"/>
      <c r="O1344" s="44"/>
      <c r="P1344" s="44"/>
      <c r="Q1344" s="44"/>
      <c r="R1344" s="44"/>
      <c r="S1344" s="44"/>
      <c r="T1344" s="44"/>
      <c r="U1344" s="44"/>
      <c r="V1344" s="44"/>
      <c r="W1344" s="44"/>
      <c r="X1344" s="44"/>
      <c r="Y1344" s="44"/>
      <c r="Z1344" s="44"/>
      <c r="AA1344" s="44"/>
      <c r="AB1344" s="44"/>
      <c r="AC1344" s="44"/>
      <c r="AD1344" s="44"/>
      <c r="AE1344" s="44"/>
      <c r="AF1344" s="44"/>
      <c r="AG1344" s="44"/>
      <c r="AH1344" s="44"/>
      <c r="AI1344" s="44"/>
      <c r="AJ1344" s="44"/>
      <c r="AK1344" s="44"/>
      <c r="AL1344" s="44"/>
      <c r="AM1344" s="44"/>
      <c r="AN1344" s="44"/>
      <c r="AO1344" s="44"/>
      <c r="AP1344" s="44"/>
      <c r="AQ1344" s="44"/>
      <c r="AR1344" s="44"/>
      <c r="AS1344" s="44"/>
      <c r="AT1344" s="44"/>
      <c r="AU1344" s="44"/>
      <c r="AV1344" s="44"/>
      <c r="AW1344" s="44"/>
      <c r="AX1344" s="44"/>
      <c r="AY1344" s="44"/>
      <c r="AZ1344" s="44"/>
      <c r="BA1344" s="44"/>
      <c r="BB1344" s="44"/>
      <c r="BC1344" s="44"/>
      <c r="BD1344" s="44"/>
      <c r="BE1344" s="44"/>
      <c r="BF1344" s="44"/>
      <c r="BG1344" s="44"/>
      <c r="BH1344" s="44"/>
      <c r="BI1344" s="44"/>
      <c r="BJ1344" s="44"/>
      <c r="BK1344" s="44"/>
      <c r="BL1344" s="44"/>
      <c r="BM1344" s="44"/>
      <c r="BN1344" s="44"/>
      <c r="BO1344" s="44"/>
      <c r="BP1344" s="44"/>
      <c r="BQ1344" s="44"/>
      <c r="BR1344" s="44"/>
      <c r="BS1344" s="44"/>
      <c r="BT1344" s="44"/>
    </row>
    <row r="1345" spans="5:72" customFormat="1" x14ac:dyDescent="0.25">
      <c r="E1345" s="43" t="str">
        <f t="shared" si="2"/>
        <v>update IFINAMS.dbo.ASSET_VEHICLE set BUILT_YEAR = '2024', MOD_BY = 'Aryo Budi', MOD_DATE = getdate(), MOD_IP_ADDRESS = 'M-462396' where PLAT_NO like '%B9434PBG%';</v>
      </c>
      <c r="F1345" s="44"/>
      <c r="G1345" s="44"/>
      <c r="H1345" s="44"/>
      <c r="I1345" s="44"/>
      <c r="J1345" s="44"/>
      <c r="K1345" s="44"/>
      <c r="L1345" s="44"/>
      <c r="M1345" s="44"/>
      <c r="N1345" s="44"/>
      <c r="O1345" s="44"/>
      <c r="P1345" s="44"/>
      <c r="Q1345" s="44"/>
      <c r="R1345" s="44"/>
      <c r="S1345" s="44"/>
      <c r="T1345" s="44"/>
      <c r="U1345" s="44"/>
      <c r="V1345" s="44"/>
      <c r="W1345" s="44"/>
      <c r="X1345" s="44"/>
      <c r="Y1345" s="44"/>
      <c r="Z1345" s="44"/>
      <c r="AA1345" s="44"/>
      <c r="AB1345" s="44"/>
      <c r="AC1345" s="44"/>
      <c r="AD1345" s="44"/>
      <c r="AE1345" s="44"/>
      <c r="AF1345" s="44"/>
      <c r="AG1345" s="44"/>
      <c r="AH1345" s="44"/>
      <c r="AI1345" s="44"/>
      <c r="AJ1345" s="44"/>
      <c r="AK1345" s="44"/>
      <c r="AL1345" s="44"/>
      <c r="AM1345" s="44"/>
      <c r="AN1345" s="44"/>
      <c r="AO1345" s="44"/>
      <c r="AP1345" s="44"/>
      <c r="AQ1345" s="44"/>
      <c r="AR1345" s="44"/>
      <c r="AS1345" s="44"/>
      <c r="AT1345" s="44"/>
      <c r="AU1345" s="44"/>
      <c r="AV1345" s="44"/>
      <c r="AW1345" s="44"/>
      <c r="AX1345" s="44"/>
      <c r="AY1345" s="44"/>
      <c r="AZ1345" s="44"/>
      <c r="BA1345" s="44"/>
      <c r="BB1345" s="44"/>
      <c r="BC1345" s="44"/>
      <c r="BD1345" s="44"/>
      <c r="BE1345" s="44"/>
      <c r="BF1345" s="44"/>
      <c r="BG1345" s="44"/>
      <c r="BH1345" s="44"/>
      <c r="BI1345" s="44"/>
      <c r="BJ1345" s="44"/>
      <c r="BK1345" s="44"/>
      <c r="BL1345" s="44"/>
      <c r="BM1345" s="44"/>
      <c r="BN1345" s="44"/>
      <c r="BO1345" s="44"/>
      <c r="BP1345" s="44"/>
      <c r="BQ1345" s="44"/>
      <c r="BR1345" s="44"/>
      <c r="BS1345" s="44"/>
      <c r="BT1345" s="44"/>
    </row>
    <row r="1346" spans="5:72" customFormat="1" x14ac:dyDescent="0.25">
      <c r="E1346" s="43" t="str">
        <f t="shared" si="2"/>
        <v>update IFINAMS.dbo.ASSET_VEHICLE set BUILT_YEAR = '2024', MOD_BY = 'Aryo Budi', MOD_DATE = getdate(), MOD_IP_ADDRESS = 'M-462396' where PLAT_NO like '%B9853PCY%';</v>
      </c>
      <c r="F1346" s="44"/>
      <c r="G1346" s="44"/>
      <c r="H1346" s="44"/>
      <c r="I1346" s="44"/>
      <c r="J1346" s="44"/>
      <c r="K1346" s="44"/>
      <c r="L1346" s="44"/>
      <c r="M1346" s="44"/>
      <c r="N1346" s="44"/>
      <c r="O1346" s="44"/>
      <c r="P1346" s="44"/>
      <c r="Q1346" s="44"/>
      <c r="R1346" s="44"/>
      <c r="S1346" s="44"/>
      <c r="T1346" s="44"/>
      <c r="U1346" s="44"/>
      <c r="V1346" s="44"/>
      <c r="W1346" s="44"/>
      <c r="X1346" s="44"/>
      <c r="Y1346" s="44"/>
      <c r="Z1346" s="44"/>
      <c r="AA1346" s="44"/>
      <c r="AB1346" s="44"/>
      <c r="AC1346" s="44"/>
      <c r="AD1346" s="44"/>
      <c r="AE1346" s="44"/>
      <c r="AF1346" s="44"/>
      <c r="AG1346" s="44"/>
      <c r="AH1346" s="44"/>
      <c r="AI1346" s="44"/>
      <c r="AJ1346" s="44"/>
      <c r="AK1346" s="44"/>
      <c r="AL1346" s="44"/>
      <c r="AM1346" s="44"/>
      <c r="AN1346" s="44"/>
      <c r="AO1346" s="44"/>
      <c r="AP1346" s="44"/>
      <c r="AQ1346" s="44"/>
      <c r="AR1346" s="44"/>
      <c r="AS1346" s="44"/>
      <c r="AT1346" s="44"/>
      <c r="AU1346" s="44"/>
      <c r="AV1346" s="44"/>
      <c r="AW1346" s="44"/>
      <c r="AX1346" s="44"/>
      <c r="AY1346" s="44"/>
      <c r="AZ1346" s="44"/>
      <c r="BA1346" s="44"/>
      <c r="BB1346" s="44"/>
      <c r="BC1346" s="44"/>
      <c r="BD1346" s="44"/>
      <c r="BE1346" s="44"/>
      <c r="BF1346" s="44"/>
      <c r="BG1346" s="44"/>
      <c r="BH1346" s="44"/>
      <c r="BI1346" s="44"/>
      <c r="BJ1346" s="44"/>
      <c r="BK1346" s="44"/>
      <c r="BL1346" s="44"/>
      <c r="BM1346" s="44"/>
      <c r="BN1346" s="44"/>
      <c r="BO1346" s="44"/>
      <c r="BP1346" s="44"/>
      <c r="BQ1346" s="44"/>
      <c r="BR1346" s="44"/>
      <c r="BS1346" s="44"/>
      <c r="BT1346" s="44"/>
    </row>
    <row r="1347" spans="5:72" customFormat="1" x14ac:dyDescent="0.25">
      <c r="E1347" s="43" t="str">
        <f t="shared" si="2"/>
        <v>update IFINAMS.dbo.ASSET_VEHICLE set BUILT_YEAR = '2024', MOD_BY = 'Aryo Budi', MOD_DATE = getdate(), MOD_IP_ADDRESS = 'M-462396' where PLAT_NO like '%B9860PCY%';</v>
      </c>
      <c r="F1347" s="44"/>
      <c r="G1347" s="44"/>
      <c r="H1347" s="44"/>
      <c r="I1347" s="44"/>
      <c r="J1347" s="44"/>
      <c r="K1347" s="44"/>
      <c r="L1347" s="44"/>
      <c r="M1347" s="44"/>
      <c r="N1347" s="44"/>
      <c r="O1347" s="44"/>
      <c r="P1347" s="44"/>
      <c r="Q1347" s="44"/>
      <c r="R1347" s="44"/>
      <c r="S1347" s="44"/>
      <c r="T1347" s="44"/>
      <c r="U1347" s="44"/>
      <c r="V1347" s="44"/>
      <c r="W1347" s="44"/>
      <c r="X1347" s="44"/>
      <c r="Y1347" s="44"/>
      <c r="Z1347" s="44"/>
      <c r="AA1347" s="44"/>
      <c r="AB1347" s="44"/>
      <c r="AC1347" s="44"/>
      <c r="AD1347" s="44"/>
      <c r="AE1347" s="44"/>
      <c r="AF1347" s="44"/>
      <c r="AG1347" s="44"/>
      <c r="AH1347" s="44"/>
      <c r="AI1347" s="44"/>
      <c r="AJ1347" s="44"/>
      <c r="AK1347" s="44"/>
      <c r="AL1347" s="44"/>
      <c r="AM1347" s="44"/>
      <c r="AN1347" s="44"/>
      <c r="AO1347" s="44"/>
      <c r="AP1347" s="44"/>
      <c r="AQ1347" s="44"/>
      <c r="AR1347" s="44"/>
      <c r="AS1347" s="44"/>
      <c r="AT1347" s="44"/>
      <c r="AU1347" s="44"/>
      <c r="AV1347" s="44"/>
      <c r="AW1347" s="44"/>
      <c r="AX1347" s="44"/>
      <c r="AY1347" s="44"/>
      <c r="AZ1347" s="44"/>
      <c r="BA1347" s="44"/>
      <c r="BB1347" s="44"/>
      <c r="BC1347" s="44"/>
      <c r="BD1347" s="44"/>
      <c r="BE1347" s="44"/>
      <c r="BF1347" s="44"/>
      <c r="BG1347" s="44"/>
      <c r="BH1347" s="44"/>
      <c r="BI1347" s="44"/>
      <c r="BJ1347" s="44"/>
      <c r="BK1347" s="44"/>
      <c r="BL1347" s="44"/>
      <c r="BM1347" s="44"/>
      <c r="BN1347" s="44"/>
      <c r="BO1347" s="44"/>
      <c r="BP1347" s="44"/>
      <c r="BQ1347" s="44"/>
      <c r="BR1347" s="44"/>
      <c r="BS1347" s="44"/>
      <c r="BT1347" s="44"/>
    </row>
    <row r="1348" spans="5:72" customFormat="1" x14ac:dyDescent="0.25">
      <c r="E1348" s="43" t="str">
        <f t="shared" si="2"/>
        <v>update IFINAMS.dbo.ASSET_VEHICLE set BUILT_YEAR = '2024', MOD_BY = 'Aryo Budi', MOD_DATE = getdate(), MOD_IP_ADDRESS = 'M-462396' where PLAT_NO like '%B9851PCY%';</v>
      </c>
      <c r="F1348" s="44"/>
      <c r="G1348" s="44"/>
      <c r="H1348" s="44"/>
      <c r="I1348" s="44"/>
      <c r="J1348" s="44"/>
      <c r="K1348" s="44"/>
      <c r="L1348" s="44"/>
      <c r="M1348" s="44"/>
      <c r="N1348" s="44"/>
      <c r="O1348" s="44"/>
      <c r="P1348" s="44"/>
      <c r="Q1348" s="44"/>
      <c r="R1348" s="44"/>
      <c r="S1348" s="44"/>
      <c r="T1348" s="44"/>
      <c r="U1348" s="44"/>
      <c r="V1348" s="44"/>
      <c r="W1348" s="44"/>
      <c r="X1348" s="44"/>
      <c r="Y1348" s="44"/>
      <c r="Z1348" s="44"/>
      <c r="AA1348" s="44"/>
      <c r="AB1348" s="44"/>
      <c r="AC1348" s="44"/>
      <c r="AD1348" s="44"/>
      <c r="AE1348" s="44"/>
      <c r="AF1348" s="44"/>
      <c r="AG1348" s="44"/>
      <c r="AH1348" s="44"/>
      <c r="AI1348" s="44"/>
      <c r="AJ1348" s="44"/>
      <c r="AK1348" s="44"/>
      <c r="AL1348" s="44"/>
      <c r="AM1348" s="44"/>
      <c r="AN1348" s="44"/>
      <c r="AO1348" s="44"/>
      <c r="AP1348" s="44"/>
      <c r="AQ1348" s="44"/>
      <c r="AR1348" s="44"/>
      <c r="AS1348" s="44"/>
      <c r="AT1348" s="44"/>
      <c r="AU1348" s="44"/>
      <c r="AV1348" s="44"/>
      <c r="AW1348" s="44"/>
      <c r="AX1348" s="44"/>
      <c r="AY1348" s="44"/>
      <c r="AZ1348" s="44"/>
      <c r="BA1348" s="44"/>
      <c r="BB1348" s="44"/>
      <c r="BC1348" s="44"/>
      <c r="BD1348" s="44"/>
      <c r="BE1348" s="44"/>
      <c r="BF1348" s="44"/>
      <c r="BG1348" s="44"/>
      <c r="BH1348" s="44"/>
      <c r="BI1348" s="44"/>
      <c r="BJ1348" s="44"/>
      <c r="BK1348" s="44"/>
      <c r="BL1348" s="44"/>
      <c r="BM1348" s="44"/>
      <c r="BN1348" s="44"/>
      <c r="BO1348" s="44"/>
      <c r="BP1348" s="44"/>
      <c r="BQ1348" s="44"/>
      <c r="BR1348" s="44"/>
      <c r="BS1348" s="44"/>
      <c r="BT1348" s="44"/>
    </row>
    <row r="1349" spans="5:72" customFormat="1" x14ac:dyDescent="0.25">
      <c r="E1349" s="43" t="str">
        <f t="shared" si="2"/>
        <v>update IFINAMS.dbo.ASSET_VEHICLE set BUILT_YEAR = '2024', MOD_BY = 'Aryo Budi', MOD_DATE = getdate(), MOD_IP_ADDRESS = 'M-462396' where PLAT_NO like '%B9836PCY%';</v>
      </c>
      <c r="F1349" s="44"/>
      <c r="G1349" s="44"/>
      <c r="H1349" s="44"/>
      <c r="I1349" s="44"/>
      <c r="J1349" s="44"/>
      <c r="K1349" s="44"/>
      <c r="L1349" s="44"/>
      <c r="M1349" s="44"/>
      <c r="N1349" s="44"/>
      <c r="O1349" s="44"/>
      <c r="P1349" s="44"/>
      <c r="Q1349" s="44"/>
      <c r="R1349" s="44"/>
      <c r="S1349" s="44"/>
      <c r="T1349" s="44"/>
      <c r="U1349" s="44"/>
      <c r="V1349" s="44"/>
      <c r="W1349" s="44"/>
      <c r="X1349" s="44"/>
      <c r="Y1349" s="44"/>
      <c r="Z1349" s="44"/>
      <c r="AA1349" s="44"/>
      <c r="AB1349" s="44"/>
      <c r="AC1349" s="44"/>
      <c r="AD1349" s="44"/>
      <c r="AE1349" s="44"/>
      <c r="AF1349" s="44"/>
      <c r="AG1349" s="44"/>
      <c r="AH1349" s="44"/>
      <c r="AI1349" s="44"/>
      <c r="AJ1349" s="44"/>
      <c r="AK1349" s="44"/>
      <c r="AL1349" s="44"/>
      <c r="AM1349" s="44"/>
      <c r="AN1349" s="44"/>
      <c r="AO1349" s="44"/>
      <c r="AP1349" s="44"/>
      <c r="AQ1349" s="44"/>
      <c r="AR1349" s="44"/>
      <c r="AS1349" s="44"/>
      <c r="AT1349" s="44"/>
      <c r="AU1349" s="44"/>
      <c r="AV1349" s="44"/>
      <c r="AW1349" s="44"/>
      <c r="AX1349" s="44"/>
      <c r="AY1349" s="44"/>
      <c r="AZ1349" s="44"/>
      <c r="BA1349" s="44"/>
      <c r="BB1349" s="44"/>
      <c r="BC1349" s="44"/>
      <c r="BD1349" s="44"/>
      <c r="BE1349" s="44"/>
      <c r="BF1349" s="44"/>
      <c r="BG1349" s="44"/>
      <c r="BH1349" s="44"/>
      <c r="BI1349" s="44"/>
      <c r="BJ1349" s="44"/>
      <c r="BK1349" s="44"/>
      <c r="BL1349" s="44"/>
      <c r="BM1349" s="44"/>
      <c r="BN1349" s="44"/>
      <c r="BO1349" s="44"/>
      <c r="BP1349" s="44"/>
      <c r="BQ1349" s="44"/>
      <c r="BR1349" s="44"/>
      <c r="BS1349" s="44"/>
      <c r="BT1349" s="44"/>
    </row>
    <row r="1350" spans="5:72" customFormat="1" x14ac:dyDescent="0.25">
      <c r="E1350" s="43" t="str">
        <f t="shared" si="2"/>
        <v>update IFINAMS.dbo.ASSET_VEHICLE set BUILT_YEAR = '2024', MOD_BY = 'Aryo Budi', MOD_DATE = getdate(), MOD_IP_ADDRESS = 'M-462396' where PLAT_NO like '%B9838PCY%';</v>
      </c>
      <c r="F1350" s="44"/>
      <c r="G1350" s="44"/>
      <c r="H1350" s="44"/>
      <c r="I1350" s="44"/>
      <c r="J1350" s="44"/>
      <c r="K1350" s="44"/>
      <c r="L1350" s="44"/>
      <c r="M1350" s="44"/>
      <c r="N1350" s="44"/>
      <c r="O1350" s="44"/>
      <c r="P1350" s="44"/>
      <c r="Q1350" s="44"/>
      <c r="R1350" s="44"/>
      <c r="S1350" s="44"/>
      <c r="T1350" s="44"/>
      <c r="U1350" s="44"/>
      <c r="V1350" s="44"/>
      <c r="W1350" s="44"/>
      <c r="X1350" s="44"/>
      <c r="Y1350" s="44"/>
      <c r="Z1350" s="44"/>
      <c r="AA1350" s="44"/>
      <c r="AB1350" s="44"/>
      <c r="AC1350" s="44"/>
      <c r="AD1350" s="44"/>
      <c r="AE1350" s="44"/>
      <c r="AF1350" s="44"/>
      <c r="AG1350" s="44"/>
      <c r="AH1350" s="44"/>
      <c r="AI1350" s="44"/>
      <c r="AJ1350" s="44"/>
      <c r="AK1350" s="44"/>
      <c r="AL1350" s="44"/>
      <c r="AM1350" s="44"/>
      <c r="AN1350" s="44"/>
      <c r="AO1350" s="44"/>
      <c r="AP1350" s="44"/>
      <c r="AQ1350" s="44"/>
      <c r="AR1350" s="44"/>
      <c r="AS1350" s="44"/>
      <c r="AT1350" s="44"/>
      <c r="AU1350" s="44"/>
      <c r="AV1350" s="44"/>
      <c r="AW1350" s="44"/>
      <c r="AX1350" s="44"/>
      <c r="AY1350" s="44"/>
      <c r="AZ1350" s="44"/>
      <c r="BA1350" s="44"/>
      <c r="BB1350" s="44"/>
      <c r="BC1350" s="44"/>
      <c r="BD1350" s="44"/>
      <c r="BE1350" s="44"/>
      <c r="BF1350" s="44"/>
      <c r="BG1350" s="44"/>
      <c r="BH1350" s="44"/>
      <c r="BI1350" s="44"/>
      <c r="BJ1350" s="44"/>
      <c r="BK1350" s="44"/>
      <c r="BL1350" s="44"/>
      <c r="BM1350" s="44"/>
      <c r="BN1350" s="44"/>
      <c r="BO1350" s="44"/>
      <c r="BP1350" s="44"/>
      <c r="BQ1350" s="44"/>
      <c r="BR1350" s="44"/>
      <c r="BS1350" s="44"/>
      <c r="BT1350" s="44"/>
    </row>
    <row r="1351" spans="5:72" customFormat="1" x14ac:dyDescent="0.25">
      <c r="E1351" s="43" t="str">
        <f t="shared" si="2"/>
        <v>update IFINAMS.dbo.ASSET_VEHICLE set BUILT_YEAR = '2024', MOD_BY = 'Aryo Budi', MOD_DATE = getdate(), MOD_IP_ADDRESS = 'M-462396' where PLAT_NO like '%B9926PCY%';</v>
      </c>
      <c r="F1351" s="44"/>
      <c r="G1351" s="44"/>
      <c r="H1351" s="44"/>
      <c r="I1351" s="44"/>
      <c r="J1351" s="44"/>
      <c r="K1351" s="44"/>
      <c r="L1351" s="44"/>
      <c r="M1351" s="44"/>
      <c r="N1351" s="44"/>
      <c r="O1351" s="44"/>
      <c r="P1351" s="44"/>
      <c r="Q1351" s="44"/>
      <c r="R1351" s="44"/>
      <c r="S1351" s="44"/>
      <c r="T1351" s="44"/>
      <c r="U1351" s="44"/>
      <c r="V1351" s="44"/>
      <c r="W1351" s="44"/>
      <c r="X1351" s="44"/>
      <c r="Y1351" s="44"/>
      <c r="Z1351" s="44"/>
      <c r="AA1351" s="44"/>
      <c r="AB1351" s="44"/>
      <c r="AC1351" s="44"/>
      <c r="AD1351" s="44"/>
      <c r="AE1351" s="44"/>
      <c r="AF1351" s="44"/>
      <c r="AG1351" s="44"/>
      <c r="AH1351" s="44"/>
      <c r="AI1351" s="44"/>
      <c r="AJ1351" s="44"/>
      <c r="AK1351" s="44"/>
      <c r="AL1351" s="44"/>
      <c r="AM1351" s="44"/>
      <c r="AN1351" s="44"/>
      <c r="AO1351" s="44"/>
      <c r="AP1351" s="44"/>
      <c r="AQ1351" s="44"/>
      <c r="AR1351" s="44"/>
      <c r="AS1351" s="44"/>
      <c r="AT1351" s="44"/>
      <c r="AU1351" s="44"/>
      <c r="AV1351" s="44"/>
      <c r="AW1351" s="44"/>
      <c r="AX1351" s="44"/>
      <c r="AY1351" s="44"/>
      <c r="AZ1351" s="44"/>
      <c r="BA1351" s="44"/>
      <c r="BB1351" s="44"/>
      <c r="BC1351" s="44"/>
      <c r="BD1351" s="44"/>
      <c r="BE1351" s="44"/>
      <c r="BF1351" s="44"/>
      <c r="BG1351" s="44"/>
      <c r="BH1351" s="44"/>
      <c r="BI1351" s="44"/>
      <c r="BJ1351" s="44"/>
      <c r="BK1351" s="44"/>
      <c r="BL1351" s="44"/>
      <c r="BM1351" s="44"/>
      <c r="BN1351" s="44"/>
      <c r="BO1351" s="44"/>
      <c r="BP1351" s="44"/>
      <c r="BQ1351" s="44"/>
      <c r="BR1351" s="44"/>
      <c r="BS1351" s="44"/>
      <c r="BT1351" s="44"/>
    </row>
    <row r="1352" spans="5:72" customFormat="1" x14ac:dyDescent="0.25">
      <c r="E1352" s="43" t="str">
        <f t="shared" si="2"/>
        <v>update IFINAMS.dbo.ASSET_VEHICLE set BUILT_YEAR = '2024', MOD_BY = 'Aryo Budi', MOD_DATE = getdate(), MOD_IP_ADDRESS = 'M-462396' where PLAT_NO like '%B2244PIA%';</v>
      </c>
      <c r="F1352" s="44"/>
      <c r="G1352" s="44"/>
      <c r="H1352" s="44"/>
      <c r="I1352" s="44"/>
      <c r="J1352" s="44"/>
      <c r="K1352" s="44"/>
      <c r="L1352" s="44"/>
      <c r="M1352" s="44"/>
      <c r="N1352" s="44"/>
      <c r="O1352" s="44"/>
      <c r="P1352" s="44"/>
      <c r="Q1352" s="44"/>
      <c r="R1352" s="44"/>
      <c r="S1352" s="44"/>
      <c r="T1352" s="44"/>
      <c r="U1352" s="44"/>
      <c r="V1352" s="44"/>
      <c r="W1352" s="44"/>
      <c r="X1352" s="44"/>
      <c r="Y1352" s="44"/>
      <c r="Z1352" s="44"/>
      <c r="AA1352" s="44"/>
      <c r="AB1352" s="44"/>
      <c r="AC1352" s="44"/>
      <c r="AD1352" s="44"/>
      <c r="AE1352" s="44"/>
      <c r="AF1352" s="44"/>
      <c r="AG1352" s="44"/>
      <c r="AH1352" s="44"/>
      <c r="AI1352" s="44"/>
      <c r="AJ1352" s="44"/>
      <c r="AK1352" s="44"/>
      <c r="AL1352" s="44"/>
      <c r="AM1352" s="44"/>
      <c r="AN1352" s="44"/>
      <c r="AO1352" s="44"/>
      <c r="AP1352" s="44"/>
      <c r="AQ1352" s="44"/>
      <c r="AR1352" s="44"/>
      <c r="AS1352" s="44"/>
      <c r="AT1352" s="44"/>
      <c r="AU1352" s="44"/>
      <c r="AV1352" s="44"/>
      <c r="AW1352" s="44"/>
      <c r="AX1352" s="44"/>
      <c r="AY1352" s="44"/>
      <c r="AZ1352" s="44"/>
      <c r="BA1352" s="44"/>
      <c r="BB1352" s="44"/>
      <c r="BC1352" s="44"/>
      <c r="BD1352" s="44"/>
      <c r="BE1352" s="44"/>
      <c r="BF1352" s="44"/>
      <c r="BG1352" s="44"/>
      <c r="BH1352" s="44"/>
      <c r="BI1352" s="44"/>
      <c r="BJ1352" s="44"/>
      <c r="BK1352" s="44"/>
      <c r="BL1352" s="44"/>
      <c r="BM1352" s="44"/>
      <c r="BN1352" s="44"/>
      <c r="BO1352" s="44"/>
      <c r="BP1352" s="44"/>
      <c r="BQ1352" s="44"/>
      <c r="BR1352" s="44"/>
      <c r="BS1352" s="44"/>
      <c r="BT1352" s="44"/>
    </row>
    <row r="1353" spans="5:72" customFormat="1" x14ac:dyDescent="0.25">
      <c r="E1353" s="43" t="str">
        <f t="shared" si="2"/>
        <v>update IFINAMS.dbo.ASSET_VEHICLE set BUILT_YEAR = '2024', MOD_BY = 'Aryo Budi', MOD_DATE = getdate(), MOD_IP_ADDRESS = 'M-462396' where PLAT_NO like '%B2061PIE%';</v>
      </c>
      <c r="F1353" s="44"/>
      <c r="G1353" s="44"/>
      <c r="H1353" s="44"/>
      <c r="I1353" s="44"/>
      <c r="J1353" s="44"/>
      <c r="K1353" s="44"/>
      <c r="L1353" s="44"/>
      <c r="M1353" s="44"/>
      <c r="N1353" s="44"/>
      <c r="O1353" s="44"/>
      <c r="P1353" s="44"/>
      <c r="Q1353" s="44"/>
      <c r="R1353" s="44"/>
      <c r="S1353" s="44"/>
      <c r="T1353" s="44"/>
      <c r="U1353" s="44"/>
      <c r="V1353" s="44"/>
      <c r="W1353" s="44"/>
      <c r="X1353" s="44"/>
      <c r="Y1353" s="44"/>
      <c r="Z1353" s="44"/>
      <c r="AA1353" s="44"/>
      <c r="AB1353" s="44"/>
      <c r="AC1353" s="44"/>
      <c r="AD1353" s="44"/>
      <c r="AE1353" s="44"/>
      <c r="AF1353" s="44"/>
      <c r="AG1353" s="44"/>
      <c r="AH1353" s="44"/>
      <c r="AI1353" s="44"/>
      <c r="AJ1353" s="44"/>
      <c r="AK1353" s="44"/>
      <c r="AL1353" s="44"/>
      <c r="AM1353" s="44"/>
      <c r="AN1353" s="44"/>
      <c r="AO1353" s="44"/>
      <c r="AP1353" s="44"/>
      <c r="AQ1353" s="44"/>
      <c r="AR1353" s="44"/>
      <c r="AS1353" s="44"/>
      <c r="AT1353" s="44"/>
      <c r="AU1353" s="44"/>
      <c r="AV1353" s="44"/>
      <c r="AW1353" s="44"/>
      <c r="AX1353" s="44"/>
      <c r="AY1353" s="44"/>
      <c r="AZ1353" s="44"/>
      <c r="BA1353" s="44"/>
      <c r="BB1353" s="44"/>
      <c r="BC1353" s="44"/>
      <c r="BD1353" s="44"/>
      <c r="BE1353" s="44"/>
      <c r="BF1353" s="44"/>
      <c r="BG1353" s="44"/>
      <c r="BH1353" s="44"/>
      <c r="BI1353" s="44"/>
      <c r="BJ1353" s="44"/>
      <c r="BK1353" s="44"/>
      <c r="BL1353" s="44"/>
      <c r="BM1353" s="44"/>
      <c r="BN1353" s="44"/>
      <c r="BO1353" s="44"/>
      <c r="BP1353" s="44"/>
      <c r="BQ1353" s="44"/>
      <c r="BR1353" s="44"/>
      <c r="BS1353" s="44"/>
      <c r="BT1353" s="44"/>
    </row>
    <row r="1354" spans="5:72" customFormat="1" x14ac:dyDescent="0.25">
      <c r="E1354" s="43" t="str">
        <f t="shared" si="2"/>
        <v>update IFINAMS.dbo.ASSET_VEHICLE set BUILT_YEAR = '2024', MOD_BY = 'Aryo Budi', MOD_DATE = getdate(), MOD_IP_ADDRESS = 'M-462396' where PLAT_NO like '%B2117PIE%';</v>
      </c>
      <c r="F1354" s="44"/>
      <c r="G1354" s="44"/>
      <c r="H1354" s="44"/>
      <c r="I1354" s="44"/>
      <c r="J1354" s="44"/>
      <c r="K1354" s="44"/>
      <c r="L1354" s="44"/>
      <c r="M1354" s="44"/>
      <c r="N1354" s="44"/>
      <c r="O1354" s="44"/>
      <c r="P1354" s="44"/>
      <c r="Q1354" s="44"/>
      <c r="R1354" s="44"/>
      <c r="S1354" s="44"/>
      <c r="T1354" s="44"/>
      <c r="U1354" s="44"/>
      <c r="V1354" s="44"/>
      <c r="W1354" s="44"/>
      <c r="X1354" s="44"/>
      <c r="Y1354" s="44"/>
      <c r="Z1354" s="44"/>
      <c r="AA1354" s="44"/>
      <c r="AB1354" s="44"/>
      <c r="AC1354" s="44"/>
      <c r="AD1354" s="44"/>
      <c r="AE1354" s="44"/>
      <c r="AF1354" s="44"/>
      <c r="AG1354" s="44"/>
      <c r="AH1354" s="44"/>
      <c r="AI1354" s="44"/>
      <c r="AJ1354" s="44"/>
      <c r="AK1354" s="44"/>
      <c r="AL1354" s="44"/>
      <c r="AM1354" s="44"/>
      <c r="AN1354" s="44"/>
      <c r="AO1354" s="44"/>
      <c r="AP1354" s="44"/>
      <c r="AQ1354" s="44"/>
      <c r="AR1354" s="44"/>
      <c r="AS1354" s="44"/>
      <c r="AT1354" s="44"/>
      <c r="AU1354" s="44"/>
      <c r="AV1354" s="44"/>
      <c r="AW1354" s="44"/>
      <c r="AX1354" s="44"/>
      <c r="AY1354" s="44"/>
      <c r="AZ1354" s="44"/>
      <c r="BA1354" s="44"/>
      <c r="BB1354" s="44"/>
      <c r="BC1354" s="44"/>
      <c r="BD1354" s="44"/>
      <c r="BE1354" s="44"/>
      <c r="BF1354" s="44"/>
      <c r="BG1354" s="44"/>
      <c r="BH1354" s="44"/>
      <c r="BI1354" s="44"/>
      <c r="BJ1354" s="44"/>
      <c r="BK1354" s="44"/>
      <c r="BL1354" s="44"/>
      <c r="BM1354" s="44"/>
      <c r="BN1354" s="44"/>
      <c r="BO1354" s="44"/>
      <c r="BP1354" s="44"/>
      <c r="BQ1354" s="44"/>
      <c r="BR1354" s="44"/>
      <c r="BS1354" s="44"/>
      <c r="BT1354" s="44"/>
    </row>
    <row r="1355" spans="5:72" customFormat="1" x14ac:dyDescent="0.25">
      <c r="E1355" s="43" t="str">
        <f t="shared" si="2"/>
        <v>update IFINAMS.dbo.ASSET_VEHICLE set BUILT_YEAR = '2024', MOD_BY = 'Aryo Budi', MOD_DATE = getdate(), MOD_IP_ADDRESS = 'M-462396' where PLAT_NO like '%B2063PIE%';</v>
      </c>
      <c r="F1355" s="44"/>
      <c r="G1355" s="44"/>
      <c r="H1355" s="44"/>
      <c r="I1355" s="44"/>
      <c r="J1355" s="44"/>
      <c r="K1355" s="44"/>
      <c r="L1355" s="44"/>
      <c r="M1355" s="44"/>
      <c r="N1355" s="44"/>
      <c r="O1355" s="44"/>
      <c r="P1355" s="44"/>
      <c r="Q1355" s="44"/>
      <c r="R1355" s="44"/>
      <c r="S1355" s="44"/>
      <c r="T1355" s="44"/>
      <c r="U1355" s="44"/>
      <c r="V1355" s="44"/>
      <c r="W1355" s="44"/>
      <c r="X1355" s="44"/>
      <c r="Y1355" s="44"/>
      <c r="Z1355" s="44"/>
      <c r="AA1355" s="44"/>
      <c r="AB1355" s="44"/>
      <c r="AC1355" s="44"/>
      <c r="AD1355" s="44"/>
      <c r="AE1355" s="44"/>
      <c r="AF1355" s="44"/>
      <c r="AG1355" s="44"/>
      <c r="AH1355" s="44"/>
      <c r="AI1355" s="44"/>
      <c r="AJ1355" s="44"/>
      <c r="AK1355" s="44"/>
      <c r="AL1355" s="44"/>
      <c r="AM1355" s="44"/>
      <c r="AN1355" s="44"/>
      <c r="AO1355" s="44"/>
      <c r="AP1355" s="44"/>
      <c r="AQ1355" s="44"/>
      <c r="AR1355" s="44"/>
      <c r="AS1355" s="44"/>
      <c r="AT1355" s="44"/>
      <c r="AU1355" s="44"/>
      <c r="AV1355" s="44"/>
      <c r="AW1355" s="44"/>
      <c r="AX1355" s="44"/>
      <c r="AY1355" s="44"/>
      <c r="AZ1355" s="44"/>
      <c r="BA1355" s="44"/>
      <c r="BB1355" s="44"/>
      <c r="BC1355" s="44"/>
      <c r="BD1355" s="44"/>
      <c r="BE1355" s="44"/>
      <c r="BF1355" s="44"/>
      <c r="BG1355" s="44"/>
      <c r="BH1355" s="44"/>
      <c r="BI1355" s="44"/>
      <c r="BJ1355" s="44"/>
      <c r="BK1355" s="44"/>
      <c r="BL1355" s="44"/>
      <c r="BM1355" s="44"/>
      <c r="BN1355" s="44"/>
      <c r="BO1355" s="44"/>
      <c r="BP1355" s="44"/>
      <c r="BQ1355" s="44"/>
      <c r="BR1355" s="44"/>
      <c r="BS1355" s="44"/>
      <c r="BT1355" s="44"/>
    </row>
    <row r="1356" spans="5:72" customFormat="1" x14ac:dyDescent="0.25">
      <c r="E1356" s="43" t="str">
        <f t="shared" si="2"/>
        <v>update IFINAMS.dbo.ASSET_VEHICLE set BUILT_YEAR = '2024', MOD_BY = 'Aryo Budi', MOD_DATE = getdate(), MOD_IP_ADDRESS = 'M-462396' where PLAT_NO like '%B2202PIA%';</v>
      </c>
      <c r="F1356" s="44"/>
      <c r="G1356" s="44"/>
      <c r="H1356" s="44"/>
      <c r="I1356" s="44"/>
      <c r="J1356" s="44"/>
      <c r="K1356" s="44"/>
      <c r="L1356" s="44"/>
      <c r="M1356" s="44"/>
      <c r="N1356" s="44"/>
      <c r="O1356" s="44"/>
      <c r="P1356" s="44"/>
      <c r="Q1356" s="44"/>
      <c r="R1356" s="44"/>
      <c r="S1356" s="44"/>
      <c r="T1356" s="44"/>
      <c r="U1356" s="44"/>
      <c r="V1356" s="44"/>
      <c r="W1356" s="44"/>
      <c r="X1356" s="44"/>
      <c r="Y1356" s="44"/>
      <c r="Z1356" s="44"/>
      <c r="AA1356" s="44"/>
      <c r="AB1356" s="44"/>
      <c r="AC1356" s="44"/>
      <c r="AD1356" s="44"/>
      <c r="AE1356" s="44"/>
      <c r="AF1356" s="44"/>
      <c r="AG1356" s="44"/>
      <c r="AH1356" s="44"/>
      <c r="AI1356" s="44"/>
      <c r="AJ1356" s="44"/>
      <c r="AK1356" s="44"/>
      <c r="AL1356" s="44"/>
      <c r="AM1356" s="44"/>
      <c r="AN1356" s="44"/>
      <c r="AO1356" s="44"/>
      <c r="AP1356" s="44"/>
      <c r="AQ1356" s="44"/>
      <c r="AR1356" s="44"/>
      <c r="AS1356" s="44"/>
      <c r="AT1356" s="44"/>
      <c r="AU1356" s="44"/>
      <c r="AV1356" s="44"/>
      <c r="AW1356" s="44"/>
      <c r="AX1356" s="44"/>
      <c r="AY1356" s="44"/>
      <c r="AZ1356" s="44"/>
      <c r="BA1356" s="44"/>
      <c r="BB1356" s="44"/>
      <c r="BC1356" s="44"/>
      <c r="BD1356" s="44"/>
      <c r="BE1356" s="44"/>
      <c r="BF1356" s="44"/>
      <c r="BG1356" s="44"/>
      <c r="BH1356" s="44"/>
      <c r="BI1356" s="44"/>
      <c r="BJ1356" s="44"/>
      <c r="BK1356" s="44"/>
      <c r="BL1356" s="44"/>
      <c r="BM1356" s="44"/>
      <c r="BN1356" s="44"/>
      <c r="BO1356" s="44"/>
      <c r="BP1356" s="44"/>
      <c r="BQ1356" s="44"/>
      <c r="BR1356" s="44"/>
      <c r="BS1356" s="44"/>
      <c r="BT1356" s="44"/>
    </row>
    <row r="1357" spans="5:72" customFormat="1" x14ac:dyDescent="0.25">
      <c r="E1357" s="43" t="str">
        <f t="shared" si="2"/>
        <v>update IFINAMS.dbo.ASSET_VEHICLE set BUILT_YEAR = '2024', MOD_BY = 'Aryo Budi', MOD_DATE = getdate(), MOD_IP_ADDRESS = 'M-462396' where PLAT_NO like '%B2206PIA%';</v>
      </c>
      <c r="F1357" s="44"/>
      <c r="G1357" s="44"/>
      <c r="H1357" s="44"/>
      <c r="I1357" s="44"/>
      <c r="J1357" s="44"/>
      <c r="K1357" s="44"/>
      <c r="L1357" s="44"/>
      <c r="M1357" s="44"/>
      <c r="N1357" s="44"/>
      <c r="O1357" s="44"/>
      <c r="P1357" s="44"/>
      <c r="Q1357" s="44"/>
      <c r="R1357" s="44"/>
      <c r="S1357" s="44"/>
      <c r="T1357" s="44"/>
      <c r="U1357" s="44"/>
      <c r="V1357" s="44"/>
      <c r="W1357" s="44"/>
      <c r="X1357" s="44"/>
      <c r="Y1357" s="44"/>
      <c r="Z1357" s="44"/>
      <c r="AA1357" s="44"/>
      <c r="AB1357" s="44"/>
      <c r="AC1357" s="44"/>
      <c r="AD1357" s="44"/>
      <c r="AE1357" s="44"/>
      <c r="AF1357" s="44"/>
      <c r="AG1357" s="44"/>
      <c r="AH1357" s="44"/>
      <c r="AI1357" s="44"/>
      <c r="AJ1357" s="44"/>
      <c r="AK1357" s="44"/>
      <c r="AL1357" s="44"/>
      <c r="AM1357" s="44"/>
      <c r="AN1357" s="44"/>
      <c r="AO1357" s="44"/>
      <c r="AP1357" s="44"/>
      <c r="AQ1357" s="44"/>
      <c r="AR1357" s="44"/>
      <c r="AS1357" s="44"/>
      <c r="AT1357" s="44"/>
      <c r="AU1357" s="44"/>
      <c r="AV1357" s="44"/>
      <c r="AW1357" s="44"/>
      <c r="AX1357" s="44"/>
      <c r="AY1357" s="44"/>
      <c r="AZ1357" s="44"/>
      <c r="BA1357" s="44"/>
      <c r="BB1357" s="44"/>
      <c r="BC1357" s="44"/>
      <c r="BD1357" s="44"/>
      <c r="BE1357" s="44"/>
      <c r="BF1357" s="44"/>
      <c r="BG1357" s="44"/>
      <c r="BH1357" s="44"/>
      <c r="BI1357" s="44"/>
      <c r="BJ1357" s="44"/>
      <c r="BK1357" s="44"/>
      <c r="BL1357" s="44"/>
      <c r="BM1357" s="44"/>
      <c r="BN1357" s="44"/>
      <c r="BO1357" s="44"/>
      <c r="BP1357" s="44"/>
      <c r="BQ1357" s="44"/>
      <c r="BR1357" s="44"/>
      <c r="BS1357" s="44"/>
      <c r="BT1357" s="44"/>
    </row>
    <row r="1358" spans="5:72" customFormat="1" x14ac:dyDescent="0.25">
      <c r="E1358" s="43" t="str">
        <f t="shared" si="2"/>
        <v>update IFINAMS.dbo.ASSET_VEHICLE set BUILT_YEAR = '2024', MOD_BY = 'Aryo Budi', MOD_DATE = getdate(), MOD_IP_ADDRESS = 'M-462396' where PLAT_NO like '%B2059PIE%';</v>
      </c>
      <c r="F1358" s="44"/>
      <c r="G1358" s="44"/>
      <c r="H1358" s="44"/>
      <c r="I1358" s="44"/>
      <c r="J1358" s="44"/>
      <c r="K1358" s="44"/>
      <c r="L1358" s="44"/>
      <c r="M1358" s="44"/>
      <c r="N1358" s="44"/>
      <c r="O1358" s="44"/>
      <c r="P1358" s="44"/>
      <c r="Q1358" s="44"/>
      <c r="R1358" s="44"/>
      <c r="S1358" s="44"/>
      <c r="T1358" s="44"/>
      <c r="U1358" s="44"/>
      <c r="V1358" s="44"/>
      <c r="W1358" s="44"/>
      <c r="X1358" s="44"/>
      <c r="Y1358" s="44"/>
      <c r="Z1358" s="44"/>
      <c r="AA1358" s="44"/>
      <c r="AB1358" s="44"/>
      <c r="AC1358" s="44"/>
      <c r="AD1358" s="44"/>
      <c r="AE1358" s="44"/>
      <c r="AF1358" s="44"/>
      <c r="AG1358" s="44"/>
      <c r="AH1358" s="44"/>
      <c r="AI1358" s="44"/>
      <c r="AJ1358" s="44"/>
      <c r="AK1358" s="44"/>
      <c r="AL1358" s="44"/>
      <c r="AM1358" s="44"/>
      <c r="AN1358" s="44"/>
      <c r="AO1358" s="44"/>
      <c r="AP1358" s="44"/>
      <c r="AQ1358" s="44"/>
      <c r="AR1358" s="44"/>
      <c r="AS1358" s="44"/>
      <c r="AT1358" s="44"/>
      <c r="AU1358" s="44"/>
      <c r="AV1358" s="44"/>
      <c r="AW1358" s="44"/>
      <c r="AX1358" s="44"/>
      <c r="AY1358" s="44"/>
      <c r="AZ1358" s="44"/>
      <c r="BA1358" s="44"/>
      <c r="BB1358" s="44"/>
      <c r="BC1358" s="44"/>
      <c r="BD1358" s="44"/>
      <c r="BE1358" s="44"/>
      <c r="BF1358" s="44"/>
      <c r="BG1358" s="44"/>
      <c r="BH1358" s="44"/>
      <c r="BI1358" s="44"/>
      <c r="BJ1358" s="44"/>
      <c r="BK1358" s="44"/>
      <c r="BL1358" s="44"/>
      <c r="BM1358" s="44"/>
      <c r="BN1358" s="44"/>
      <c r="BO1358" s="44"/>
      <c r="BP1358" s="44"/>
      <c r="BQ1358" s="44"/>
      <c r="BR1358" s="44"/>
      <c r="BS1358" s="44"/>
      <c r="BT1358" s="44"/>
    </row>
    <row r="1359" spans="5:72" customFormat="1" x14ac:dyDescent="0.25">
      <c r="E1359" s="43" t="str">
        <f t="shared" si="2"/>
        <v>update IFINAMS.dbo.ASSET_VEHICLE set BUILT_YEAR = '2024', MOD_BY = 'Aryo Budi', MOD_DATE = getdate(), MOD_IP_ADDRESS = 'M-462396' where PLAT_NO like '%B2204PIA%';</v>
      </c>
      <c r="F1359" s="44"/>
      <c r="G1359" s="44"/>
      <c r="H1359" s="44"/>
      <c r="I1359" s="44"/>
      <c r="J1359" s="44"/>
      <c r="K1359" s="44"/>
      <c r="L1359" s="44"/>
      <c r="M1359" s="44"/>
      <c r="N1359" s="44"/>
      <c r="O1359" s="44"/>
      <c r="P1359" s="44"/>
      <c r="Q1359" s="44"/>
      <c r="R1359" s="44"/>
      <c r="S1359" s="44"/>
      <c r="T1359" s="44"/>
      <c r="U1359" s="44"/>
      <c r="V1359" s="44"/>
      <c r="W1359" s="44"/>
      <c r="X1359" s="44"/>
      <c r="Y1359" s="44"/>
      <c r="Z1359" s="44"/>
      <c r="AA1359" s="44"/>
      <c r="AB1359" s="44"/>
      <c r="AC1359" s="44"/>
      <c r="AD1359" s="44"/>
      <c r="AE1359" s="44"/>
      <c r="AF1359" s="44"/>
      <c r="AG1359" s="44"/>
      <c r="AH1359" s="44"/>
      <c r="AI1359" s="44"/>
      <c r="AJ1359" s="44"/>
      <c r="AK1359" s="44"/>
      <c r="AL1359" s="44"/>
      <c r="AM1359" s="44"/>
      <c r="AN1359" s="44"/>
      <c r="AO1359" s="44"/>
      <c r="AP1359" s="44"/>
      <c r="AQ1359" s="44"/>
      <c r="AR1359" s="44"/>
      <c r="AS1359" s="44"/>
      <c r="AT1359" s="44"/>
      <c r="AU1359" s="44"/>
      <c r="AV1359" s="44"/>
      <c r="AW1359" s="44"/>
      <c r="AX1359" s="44"/>
      <c r="AY1359" s="44"/>
      <c r="AZ1359" s="44"/>
      <c r="BA1359" s="44"/>
      <c r="BB1359" s="44"/>
      <c r="BC1359" s="44"/>
      <c r="BD1359" s="44"/>
      <c r="BE1359" s="44"/>
      <c r="BF1359" s="44"/>
      <c r="BG1359" s="44"/>
      <c r="BH1359" s="44"/>
      <c r="BI1359" s="44"/>
      <c r="BJ1359" s="44"/>
      <c r="BK1359" s="44"/>
      <c r="BL1359" s="44"/>
      <c r="BM1359" s="44"/>
      <c r="BN1359" s="44"/>
      <c r="BO1359" s="44"/>
      <c r="BP1359" s="44"/>
      <c r="BQ1359" s="44"/>
      <c r="BR1359" s="44"/>
      <c r="BS1359" s="44"/>
      <c r="BT1359" s="44"/>
    </row>
    <row r="1360" spans="5:72" customFormat="1" x14ac:dyDescent="0.25">
      <c r="E1360" s="43" t="str">
        <f t="shared" si="2"/>
        <v>update IFINAMS.dbo.ASSET_VEHICLE set BUILT_YEAR = '2024', MOD_BY = 'Aryo Budi', MOD_DATE = getdate(), MOD_IP_ADDRESS = 'M-462396' where PLAT_NO like '%B2403PIE%';</v>
      </c>
      <c r="F1360" s="44"/>
      <c r="G1360" s="44"/>
      <c r="H1360" s="44"/>
      <c r="I1360" s="44"/>
      <c r="J1360" s="44"/>
      <c r="K1360" s="44"/>
      <c r="L1360" s="44"/>
      <c r="M1360" s="44"/>
      <c r="N1360" s="44"/>
      <c r="O1360" s="44"/>
      <c r="P1360" s="44"/>
      <c r="Q1360" s="44"/>
      <c r="R1360" s="44"/>
      <c r="S1360" s="44"/>
      <c r="T1360" s="44"/>
      <c r="U1360" s="44"/>
      <c r="V1360" s="44"/>
      <c r="W1360" s="44"/>
      <c r="X1360" s="44"/>
      <c r="Y1360" s="44"/>
      <c r="Z1360" s="44"/>
      <c r="AA1360" s="44"/>
      <c r="AB1360" s="44"/>
      <c r="AC1360" s="44"/>
      <c r="AD1360" s="44"/>
      <c r="AE1360" s="44"/>
      <c r="AF1360" s="44"/>
      <c r="AG1360" s="44"/>
      <c r="AH1360" s="44"/>
      <c r="AI1360" s="44"/>
      <c r="AJ1360" s="44"/>
      <c r="AK1360" s="44"/>
      <c r="AL1360" s="44"/>
      <c r="AM1360" s="44"/>
      <c r="AN1360" s="44"/>
      <c r="AO1360" s="44"/>
      <c r="AP1360" s="44"/>
      <c r="AQ1360" s="44"/>
      <c r="AR1360" s="44"/>
      <c r="AS1360" s="44"/>
      <c r="AT1360" s="44"/>
      <c r="AU1360" s="44"/>
      <c r="AV1360" s="44"/>
      <c r="AW1360" s="44"/>
      <c r="AX1360" s="44"/>
      <c r="AY1360" s="44"/>
      <c r="AZ1360" s="44"/>
      <c r="BA1360" s="44"/>
      <c r="BB1360" s="44"/>
      <c r="BC1360" s="44"/>
      <c r="BD1360" s="44"/>
      <c r="BE1360" s="44"/>
      <c r="BF1360" s="44"/>
      <c r="BG1360" s="44"/>
      <c r="BH1360" s="44"/>
      <c r="BI1360" s="44"/>
      <c r="BJ1360" s="44"/>
      <c r="BK1360" s="44"/>
      <c r="BL1360" s="44"/>
      <c r="BM1360" s="44"/>
      <c r="BN1360" s="44"/>
      <c r="BO1360" s="44"/>
      <c r="BP1360" s="44"/>
      <c r="BQ1360" s="44"/>
      <c r="BR1360" s="44"/>
      <c r="BS1360" s="44"/>
      <c r="BT1360" s="44"/>
    </row>
    <row r="1361" spans="5:109" customFormat="1" x14ac:dyDescent="0.25">
      <c r="E1361" s="43" t="str">
        <f t="shared" si="2"/>
        <v>update IFINAMS.dbo.ASSET_VEHICLE set BUILT_YEAR = '2024', MOD_BY = 'Aryo Budi', MOD_DATE = getdate(), MOD_IP_ADDRESS = 'M-462396' where PLAT_NO like '%B9731PCY%';</v>
      </c>
      <c r="F1361" s="44"/>
      <c r="G1361" s="44"/>
      <c r="H1361" s="44"/>
      <c r="I1361" s="44"/>
      <c r="J1361" s="44"/>
      <c r="K1361" s="44"/>
      <c r="L1361" s="44"/>
      <c r="M1361" s="44"/>
      <c r="N1361" s="44"/>
      <c r="O1361" s="44"/>
      <c r="P1361" s="44"/>
      <c r="Q1361" s="44"/>
      <c r="R1361" s="44"/>
      <c r="S1361" s="44"/>
      <c r="T1361" s="44"/>
      <c r="U1361" s="44"/>
      <c r="V1361" s="44"/>
      <c r="W1361" s="44"/>
      <c r="X1361" s="44"/>
      <c r="Y1361" s="44"/>
      <c r="Z1361" s="44"/>
      <c r="AA1361" s="44"/>
      <c r="AB1361" s="44"/>
      <c r="AC1361" s="44"/>
      <c r="AD1361" s="44"/>
      <c r="AE1361" s="44"/>
      <c r="AF1361" s="44"/>
      <c r="AG1361" s="44"/>
      <c r="AH1361" s="44"/>
      <c r="AI1361" s="44"/>
      <c r="AJ1361" s="44"/>
      <c r="AK1361" s="44"/>
      <c r="AL1361" s="44"/>
      <c r="AM1361" s="44"/>
      <c r="AN1361" s="44"/>
      <c r="AO1361" s="44"/>
      <c r="AP1361" s="44"/>
      <c r="AQ1361" s="44"/>
      <c r="AR1361" s="44"/>
      <c r="AS1361" s="44"/>
      <c r="AT1361" s="44"/>
      <c r="AU1361" s="44"/>
      <c r="AV1361" s="44"/>
      <c r="AW1361" s="44"/>
      <c r="AX1361" s="44"/>
      <c r="AY1361" s="44"/>
      <c r="AZ1361" s="44"/>
      <c r="BA1361" s="44"/>
      <c r="BB1361" s="44"/>
      <c r="BC1361" s="44"/>
      <c r="BD1361" s="44"/>
      <c r="BE1361" s="44"/>
      <c r="BF1361" s="44"/>
      <c r="BG1361" s="44"/>
      <c r="BH1361" s="44"/>
      <c r="BI1361" s="44"/>
      <c r="BJ1361" s="44"/>
      <c r="BK1361" s="44"/>
      <c r="BL1361" s="44"/>
      <c r="BM1361" s="44"/>
      <c r="BN1361" s="44"/>
      <c r="BO1361" s="44"/>
      <c r="BP1361" s="44"/>
      <c r="BQ1361" s="44"/>
      <c r="BR1361" s="44"/>
      <c r="BS1361" s="44"/>
      <c r="BT1361" s="44"/>
    </row>
    <row r="1362" spans="5:109" customFormat="1" x14ac:dyDescent="0.25">
      <c r="E1362" s="21"/>
      <c r="F1362" s="22"/>
      <c r="G1362" s="22"/>
      <c r="H1362" s="22"/>
      <c r="I1362" s="22"/>
      <c r="J1362" s="22"/>
      <c r="K1362" s="22"/>
      <c r="L1362" s="22"/>
      <c r="M1362" s="22"/>
      <c r="N1362" s="22"/>
      <c r="O1362" s="22"/>
      <c r="P1362" s="22"/>
      <c r="Q1362" s="22"/>
      <c r="R1362" s="22"/>
      <c r="S1362" s="22"/>
      <c r="T1362" s="22"/>
      <c r="U1362" s="22"/>
      <c r="V1362" s="22"/>
      <c r="W1362" s="22"/>
      <c r="X1362" s="22"/>
      <c r="Y1362" s="22"/>
      <c r="Z1362" s="22"/>
      <c r="AA1362" s="22"/>
      <c r="AB1362" s="22"/>
      <c r="AC1362" s="22"/>
      <c r="AD1362" s="22"/>
      <c r="AE1362" s="22"/>
      <c r="AF1362" s="22"/>
      <c r="AG1362" s="22"/>
      <c r="AH1362" s="22"/>
      <c r="AI1362" s="22"/>
      <c r="AJ1362" s="22"/>
      <c r="AK1362" s="22"/>
      <c r="AL1362" s="22"/>
      <c r="AM1362" s="22"/>
      <c r="AN1362" s="22"/>
      <c r="AO1362" s="22"/>
      <c r="AP1362" s="22"/>
      <c r="AQ1362" s="22"/>
      <c r="AR1362" s="22"/>
      <c r="AS1362" s="22"/>
      <c r="AT1362" s="22"/>
      <c r="AU1362" s="22"/>
      <c r="AV1362" s="22"/>
      <c r="AW1362" s="22"/>
      <c r="AX1362" s="22"/>
      <c r="AY1362" s="22"/>
      <c r="AZ1362" s="22"/>
      <c r="BA1362" s="22"/>
      <c r="BB1362" s="22"/>
      <c r="BC1362" s="22"/>
      <c r="BD1362" s="22"/>
      <c r="BE1362" s="22"/>
      <c r="BF1362" s="22"/>
      <c r="BG1362" s="22"/>
      <c r="BH1362" s="22"/>
      <c r="BI1362" s="22"/>
      <c r="BJ1362" s="22"/>
      <c r="BK1362" s="22"/>
      <c r="BL1362" s="22"/>
      <c r="BM1362" s="22"/>
      <c r="BN1362" s="22"/>
      <c r="BO1362" s="22"/>
      <c r="BP1362" s="22"/>
      <c r="BQ1362" s="22"/>
      <c r="BR1362" s="22"/>
      <c r="BS1362" s="22"/>
      <c r="BT1362" s="22"/>
    </row>
    <row r="1363" spans="5:109" customFormat="1" x14ac:dyDescent="0.25">
      <c r="E1363" s="21" t="s">
        <v>16</v>
      </c>
      <c r="F1363" s="22"/>
      <c r="G1363" s="22"/>
      <c r="H1363" s="22"/>
      <c r="I1363" s="22"/>
      <c r="J1363" s="22"/>
      <c r="K1363" s="22"/>
      <c r="L1363" s="22"/>
      <c r="M1363" s="22"/>
      <c r="N1363" s="22"/>
      <c r="O1363" s="22"/>
      <c r="P1363" s="22"/>
      <c r="Q1363" s="22"/>
      <c r="R1363" s="22"/>
      <c r="S1363" s="22"/>
      <c r="T1363" s="22"/>
      <c r="U1363" s="22"/>
      <c r="V1363" s="22"/>
      <c r="W1363" s="22"/>
      <c r="X1363" s="22"/>
      <c r="Y1363" s="22"/>
      <c r="Z1363" s="22"/>
      <c r="AA1363" s="22"/>
      <c r="AB1363" s="22"/>
      <c r="AC1363" s="22"/>
      <c r="AD1363" s="22"/>
      <c r="AE1363" s="22"/>
      <c r="AF1363" s="22"/>
      <c r="AG1363" s="22"/>
      <c r="AH1363" s="22"/>
      <c r="AI1363" s="22"/>
      <c r="AJ1363" s="22"/>
      <c r="AK1363" s="22"/>
      <c r="AL1363" s="22"/>
      <c r="AM1363" s="22"/>
      <c r="AN1363" s="22"/>
      <c r="AO1363" s="22"/>
      <c r="AP1363" s="22"/>
      <c r="AQ1363" s="22"/>
      <c r="AR1363" s="22"/>
      <c r="AS1363" s="22"/>
      <c r="AT1363" s="22"/>
      <c r="AU1363" s="22"/>
      <c r="AV1363" s="22"/>
      <c r="AW1363" s="22"/>
      <c r="AX1363" s="22"/>
      <c r="AY1363" s="22"/>
      <c r="AZ1363" s="22"/>
      <c r="BA1363" s="22"/>
      <c r="BB1363" s="22"/>
      <c r="BC1363" s="22"/>
      <c r="BD1363" s="22"/>
      <c r="BE1363" s="22"/>
      <c r="BF1363" s="22"/>
      <c r="BG1363" s="22"/>
      <c r="BH1363" s="22"/>
      <c r="BI1363" s="22"/>
      <c r="BJ1363" s="22"/>
      <c r="BK1363" s="22"/>
      <c r="BL1363" s="22"/>
      <c r="BM1363" s="22"/>
      <c r="BN1363" s="22"/>
      <c r="BO1363" s="22"/>
      <c r="BP1363" s="22"/>
      <c r="BQ1363" s="22"/>
      <c r="BR1363" s="22"/>
      <c r="BS1363" s="22"/>
      <c r="BT1363" s="22"/>
    </row>
    <row r="1364" spans="5:109" customFormat="1" x14ac:dyDescent="0.25">
      <c r="E1364" s="28" t="s">
        <v>10</v>
      </c>
      <c r="F1364" s="22"/>
      <c r="G1364" s="22"/>
      <c r="H1364" s="22"/>
      <c r="I1364" s="22"/>
      <c r="J1364" s="22"/>
      <c r="K1364" s="22"/>
      <c r="L1364" s="22"/>
      <c r="M1364" s="22"/>
      <c r="N1364" s="22"/>
      <c r="O1364" s="22"/>
      <c r="P1364" s="22"/>
      <c r="Q1364" s="22"/>
      <c r="R1364" s="22"/>
      <c r="S1364" s="22"/>
      <c r="T1364" s="22"/>
      <c r="U1364" s="22"/>
      <c r="V1364" s="22"/>
      <c r="W1364" s="22"/>
      <c r="X1364" s="22"/>
      <c r="Y1364" s="22"/>
      <c r="Z1364" s="22"/>
      <c r="AA1364" s="22"/>
      <c r="AB1364" s="22"/>
      <c r="AC1364" s="22"/>
      <c r="AD1364" s="22"/>
      <c r="AE1364" s="22"/>
      <c r="AF1364" s="22"/>
      <c r="AG1364" s="22"/>
      <c r="AH1364" s="22"/>
      <c r="AI1364" s="22"/>
      <c r="AJ1364" s="22"/>
      <c r="AK1364" s="22"/>
      <c r="AL1364" s="22"/>
      <c r="AM1364" s="22"/>
      <c r="AN1364" s="22"/>
      <c r="AO1364" s="22"/>
      <c r="AP1364" s="22"/>
      <c r="AQ1364" s="22"/>
      <c r="AR1364" s="22"/>
      <c r="AS1364" s="22"/>
      <c r="AT1364" s="22"/>
      <c r="AU1364" s="22"/>
      <c r="AV1364" s="22"/>
      <c r="AW1364" s="22"/>
      <c r="AX1364" s="22"/>
      <c r="AY1364" s="22"/>
      <c r="AZ1364" s="22"/>
      <c r="BA1364" s="22"/>
      <c r="BB1364" s="22"/>
      <c r="BC1364" s="22"/>
      <c r="BD1364" s="22"/>
      <c r="BE1364" s="22"/>
      <c r="BF1364" s="22"/>
      <c r="BG1364" s="22"/>
      <c r="BH1364" s="22"/>
      <c r="BI1364" s="22"/>
      <c r="BJ1364" s="22"/>
      <c r="BK1364" s="22"/>
      <c r="BL1364" s="22"/>
      <c r="BM1364" s="22"/>
      <c r="BN1364" s="22"/>
      <c r="BO1364" s="22"/>
      <c r="BP1364" s="22"/>
      <c r="BQ1364" s="22"/>
      <c r="BR1364" s="22"/>
      <c r="BS1364" s="22"/>
      <c r="BT1364" s="22"/>
    </row>
    <row r="1365" spans="5:109" customFormat="1" x14ac:dyDescent="0.25"/>
    <row r="1366" spans="5:109" customFormat="1" x14ac:dyDescent="0.25">
      <c r="E1366" s="2" t="s">
        <v>3</v>
      </c>
    </row>
    <row r="1367" spans="5:109" customFormat="1" x14ac:dyDescent="0.25"/>
    <row r="1368" spans="5:109" customFormat="1" x14ac:dyDescent="0.25">
      <c r="BR1368" s="2" t="s">
        <v>26</v>
      </c>
      <c r="BV1368" s="2" t="s">
        <v>768</v>
      </c>
      <c r="BZ1368" s="2" t="s">
        <v>769</v>
      </c>
      <c r="CG1368" s="2" t="s">
        <v>26</v>
      </c>
      <c r="CO1368" s="2" t="s">
        <v>768</v>
      </c>
      <c r="CS1368" s="2" t="s">
        <v>174</v>
      </c>
      <c r="CX1368" s="2" t="s">
        <v>175</v>
      </c>
      <c r="DE1368" s="2" t="s">
        <v>176</v>
      </c>
    </row>
    <row r="1369" spans="5:109" customFormat="1" x14ac:dyDescent="0.25">
      <c r="BR1369" t="s">
        <v>1445</v>
      </c>
      <c r="BV1369" t="s">
        <v>397</v>
      </c>
      <c r="BZ1369" t="s">
        <v>1449</v>
      </c>
      <c r="CG1369" t="s">
        <v>1445</v>
      </c>
      <c r="CO1369" t="s">
        <v>158</v>
      </c>
      <c r="CS1369" t="s">
        <v>264</v>
      </c>
      <c r="CX1369" s="32" t="s">
        <v>1481</v>
      </c>
      <c r="DE1369" t="s">
        <v>265</v>
      </c>
    </row>
    <row r="1370" spans="5:109" customFormat="1" x14ac:dyDescent="0.25">
      <c r="BR1370" t="s">
        <v>1440</v>
      </c>
      <c r="BV1370" t="s">
        <v>397</v>
      </c>
      <c r="BZ1370" t="s">
        <v>1450</v>
      </c>
      <c r="CG1370" t="s">
        <v>1440</v>
      </c>
      <c r="CO1370" t="s">
        <v>158</v>
      </c>
      <c r="CS1370" t="s">
        <v>264</v>
      </c>
      <c r="CX1370" s="32" t="s">
        <v>1482</v>
      </c>
      <c r="DE1370" t="s">
        <v>265</v>
      </c>
    </row>
    <row r="1371" spans="5:109" customFormat="1" x14ac:dyDescent="0.25">
      <c r="BR1371" t="s">
        <v>1442</v>
      </c>
      <c r="BV1371" t="s">
        <v>397</v>
      </c>
      <c r="BZ1371" t="s">
        <v>1451</v>
      </c>
      <c r="CG1371" t="s">
        <v>1442</v>
      </c>
      <c r="CO1371" t="s">
        <v>158</v>
      </c>
      <c r="CS1371" t="s">
        <v>264</v>
      </c>
      <c r="CX1371" s="32" t="s">
        <v>1483</v>
      </c>
      <c r="DE1371" t="s">
        <v>265</v>
      </c>
    </row>
    <row r="1372" spans="5:109" customFormat="1" x14ac:dyDescent="0.25">
      <c r="BR1372" t="s">
        <v>1441</v>
      </c>
      <c r="BV1372" t="s">
        <v>397</v>
      </c>
      <c r="BZ1372" t="s">
        <v>1452</v>
      </c>
      <c r="CG1372" t="s">
        <v>1441</v>
      </c>
      <c r="CO1372" t="s">
        <v>158</v>
      </c>
      <c r="CS1372" t="s">
        <v>264</v>
      </c>
      <c r="CX1372" s="32" t="s">
        <v>1484</v>
      </c>
      <c r="DE1372" t="s">
        <v>265</v>
      </c>
    </row>
    <row r="1373" spans="5:109" customFormat="1" x14ac:dyDescent="0.25">
      <c r="BR1373" t="s">
        <v>1443</v>
      </c>
      <c r="BV1373" t="s">
        <v>397</v>
      </c>
      <c r="BZ1373" t="s">
        <v>1453</v>
      </c>
      <c r="CG1373" t="s">
        <v>1443</v>
      </c>
      <c r="CO1373" t="s">
        <v>158</v>
      </c>
      <c r="CS1373" t="s">
        <v>264</v>
      </c>
      <c r="CX1373" s="32" t="s">
        <v>1485</v>
      </c>
      <c r="DE1373" t="s">
        <v>265</v>
      </c>
    </row>
    <row r="1374" spans="5:109" customFormat="1" x14ac:dyDescent="0.25">
      <c r="BR1374" t="s">
        <v>1446</v>
      </c>
      <c r="BV1374" t="s">
        <v>397</v>
      </c>
      <c r="BZ1374" t="s">
        <v>1454</v>
      </c>
      <c r="CG1374" t="s">
        <v>1446</v>
      </c>
      <c r="CO1374" t="s">
        <v>158</v>
      </c>
      <c r="CS1374" t="s">
        <v>264</v>
      </c>
      <c r="CX1374" s="32" t="s">
        <v>1486</v>
      </c>
      <c r="DE1374" t="s">
        <v>265</v>
      </c>
    </row>
    <row r="1375" spans="5:109" customFormat="1" x14ac:dyDescent="0.25">
      <c r="BR1375" t="s">
        <v>1444</v>
      </c>
      <c r="BV1375" t="s">
        <v>397</v>
      </c>
      <c r="BZ1375" t="s">
        <v>1455</v>
      </c>
      <c r="CG1375" t="s">
        <v>1444</v>
      </c>
      <c r="CO1375" t="s">
        <v>158</v>
      </c>
      <c r="CS1375" t="s">
        <v>264</v>
      </c>
      <c r="CX1375" s="32" t="s">
        <v>1487</v>
      </c>
      <c r="DE1375" t="s">
        <v>265</v>
      </c>
    </row>
    <row r="1376" spans="5:109" customFormat="1" x14ac:dyDescent="0.25">
      <c r="BR1376" t="s">
        <v>1439</v>
      </c>
      <c r="BV1376" t="s">
        <v>397</v>
      </c>
      <c r="BZ1376" t="s">
        <v>1456</v>
      </c>
      <c r="CG1376" t="s">
        <v>1439</v>
      </c>
      <c r="CO1376" t="s">
        <v>158</v>
      </c>
      <c r="CS1376" t="s">
        <v>264</v>
      </c>
      <c r="CX1376" s="32" t="s">
        <v>1488</v>
      </c>
      <c r="DE1376" t="s">
        <v>265</v>
      </c>
    </row>
    <row r="1377" spans="70:109" customFormat="1" x14ac:dyDescent="0.25">
      <c r="BR1377" t="s">
        <v>1447</v>
      </c>
      <c r="BV1377" t="s">
        <v>397</v>
      </c>
      <c r="BZ1377" t="s">
        <v>1457</v>
      </c>
      <c r="CG1377" t="s">
        <v>1447</v>
      </c>
      <c r="CO1377" t="s">
        <v>158</v>
      </c>
      <c r="CS1377" t="s">
        <v>264</v>
      </c>
      <c r="CX1377" s="32" t="s">
        <v>1489</v>
      </c>
      <c r="DE1377" t="s">
        <v>265</v>
      </c>
    </row>
    <row r="1378" spans="70:109" customFormat="1" x14ac:dyDescent="0.25">
      <c r="BR1378" t="s">
        <v>1421</v>
      </c>
      <c r="BV1378" t="s">
        <v>397</v>
      </c>
      <c r="BZ1378" t="s">
        <v>1458</v>
      </c>
      <c r="CG1378" t="s">
        <v>1421</v>
      </c>
      <c r="CO1378" t="s">
        <v>158</v>
      </c>
      <c r="CS1378" t="s">
        <v>264</v>
      </c>
      <c r="CX1378" s="32" t="s">
        <v>1490</v>
      </c>
      <c r="DE1378" t="s">
        <v>265</v>
      </c>
    </row>
    <row r="1379" spans="70:109" customFormat="1" x14ac:dyDescent="0.25">
      <c r="BR1379" t="s">
        <v>1432</v>
      </c>
      <c r="BV1379" t="s">
        <v>397</v>
      </c>
      <c r="BZ1379" t="s">
        <v>1459</v>
      </c>
      <c r="CG1379" t="s">
        <v>1460</v>
      </c>
      <c r="CO1379" t="s">
        <v>158</v>
      </c>
      <c r="CS1379" t="s">
        <v>1240</v>
      </c>
      <c r="CX1379" s="32" t="s">
        <v>1264</v>
      </c>
      <c r="DE1379" t="s">
        <v>1241</v>
      </c>
    </row>
    <row r="1380" spans="70:109" customFormat="1" x14ac:dyDescent="0.25">
      <c r="BR1380" t="s">
        <v>1432</v>
      </c>
      <c r="BV1380" t="s">
        <v>397</v>
      </c>
      <c r="BZ1380" t="s">
        <v>1461</v>
      </c>
      <c r="CG1380" t="s">
        <v>1432</v>
      </c>
      <c r="CO1380" t="s">
        <v>158</v>
      </c>
      <c r="CS1380" t="s">
        <v>264</v>
      </c>
      <c r="CX1380" s="32" t="s">
        <v>1265</v>
      </c>
      <c r="DE1380" t="s">
        <v>265</v>
      </c>
    </row>
    <row r="1381" spans="70:109" customFormat="1" x14ac:dyDescent="0.25">
      <c r="BR1381" t="s">
        <v>1429</v>
      </c>
      <c r="BV1381" t="s">
        <v>397</v>
      </c>
      <c r="BZ1381" t="s">
        <v>1462</v>
      </c>
      <c r="CG1381" t="s">
        <v>1429</v>
      </c>
      <c r="CO1381" t="s">
        <v>158</v>
      </c>
      <c r="CS1381" t="s">
        <v>264</v>
      </c>
      <c r="CX1381" s="32" t="s">
        <v>1490</v>
      </c>
      <c r="DE1381" t="s">
        <v>265</v>
      </c>
    </row>
    <row r="1382" spans="70:109" customFormat="1" x14ac:dyDescent="0.25">
      <c r="BR1382" t="s">
        <v>1423</v>
      </c>
      <c r="BV1382" t="s">
        <v>397</v>
      </c>
      <c r="BZ1382" t="s">
        <v>1463</v>
      </c>
      <c r="CG1382" t="s">
        <v>1423</v>
      </c>
      <c r="CO1382" t="s">
        <v>158</v>
      </c>
      <c r="CS1382" t="s">
        <v>264</v>
      </c>
      <c r="CX1382" s="32" t="s">
        <v>1490</v>
      </c>
      <c r="DE1382" t="s">
        <v>265</v>
      </c>
    </row>
    <row r="1383" spans="70:109" customFormat="1" x14ac:dyDescent="0.25">
      <c r="BR1383" t="s">
        <v>1425</v>
      </c>
      <c r="BV1383" t="s">
        <v>397</v>
      </c>
      <c r="BZ1383" t="s">
        <v>1464</v>
      </c>
      <c r="CG1383" t="s">
        <v>1425</v>
      </c>
      <c r="CO1383" t="s">
        <v>158</v>
      </c>
      <c r="CS1383" t="s">
        <v>264</v>
      </c>
      <c r="CX1383" s="32" t="s">
        <v>1490</v>
      </c>
      <c r="DE1383" t="s">
        <v>265</v>
      </c>
    </row>
    <row r="1384" spans="70:109" customFormat="1" x14ac:dyDescent="0.25">
      <c r="BR1384" t="s">
        <v>1428</v>
      </c>
      <c r="BV1384" t="s">
        <v>397</v>
      </c>
      <c r="BZ1384" t="s">
        <v>1465</v>
      </c>
      <c r="CG1384" t="s">
        <v>1428</v>
      </c>
      <c r="CO1384" t="s">
        <v>158</v>
      </c>
      <c r="CS1384" t="s">
        <v>264</v>
      </c>
      <c r="CX1384" s="32" t="s">
        <v>1490</v>
      </c>
      <c r="DE1384" t="s">
        <v>265</v>
      </c>
    </row>
    <row r="1385" spans="70:109" customFormat="1" x14ac:dyDescent="0.25">
      <c r="BR1385" t="s">
        <v>1430</v>
      </c>
      <c r="BV1385" t="s">
        <v>397</v>
      </c>
      <c r="BZ1385" t="s">
        <v>1466</v>
      </c>
      <c r="CG1385" t="s">
        <v>1430</v>
      </c>
      <c r="CO1385" t="s">
        <v>158</v>
      </c>
      <c r="CS1385" t="s">
        <v>264</v>
      </c>
      <c r="CX1385" s="32" t="s">
        <v>1490</v>
      </c>
      <c r="DE1385" t="s">
        <v>265</v>
      </c>
    </row>
    <row r="1386" spans="70:109" customFormat="1" x14ac:dyDescent="0.25">
      <c r="BR1386" t="s">
        <v>1422</v>
      </c>
      <c r="BV1386" t="s">
        <v>397</v>
      </c>
      <c r="BZ1386" t="s">
        <v>1467</v>
      </c>
      <c r="CG1386" t="s">
        <v>1422</v>
      </c>
      <c r="CO1386" t="s">
        <v>158</v>
      </c>
      <c r="CS1386" t="s">
        <v>264</v>
      </c>
      <c r="CX1386" s="32" t="s">
        <v>1490</v>
      </c>
      <c r="DE1386" t="s">
        <v>265</v>
      </c>
    </row>
    <row r="1387" spans="70:109" customFormat="1" x14ac:dyDescent="0.25">
      <c r="BR1387" t="s">
        <v>1424</v>
      </c>
      <c r="BV1387" t="s">
        <v>397</v>
      </c>
      <c r="BZ1387" t="s">
        <v>1468</v>
      </c>
      <c r="CG1387" t="s">
        <v>1424</v>
      </c>
      <c r="CO1387" t="s">
        <v>158</v>
      </c>
      <c r="CS1387" t="s">
        <v>264</v>
      </c>
      <c r="CX1387" s="32" t="s">
        <v>1490</v>
      </c>
      <c r="DE1387" t="s">
        <v>265</v>
      </c>
    </row>
    <row r="1388" spans="70:109" customFormat="1" x14ac:dyDescent="0.25">
      <c r="BR1388" t="s">
        <v>1431</v>
      </c>
      <c r="BV1388" t="s">
        <v>397</v>
      </c>
      <c r="BZ1388" t="s">
        <v>1469</v>
      </c>
      <c r="CG1388" t="s">
        <v>1431</v>
      </c>
      <c r="CO1388" t="s">
        <v>158</v>
      </c>
      <c r="CS1388" t="s">
        <v>264</v>
      </c>
      <c r="CX1388" s="32" t="s">
        <v>1251</v>
      </c>
      <c r="DE1388" t="s">
        <v>265</v>
      </c>
    </row>
    <row r="1389" spans="70:109" customFormat="1" x14ac:dyDescent="0.25">
      <c r="BR1389" t="s">
        <v>1427</v>
      </c>
      <c r="BV1389" t="s">
        <v>397</v>
      </c>
      <c r="BZ1389" t="s">
        <v>1470</v>
      </c>
      <c r="CG1389" t="s">
        <v>1427</v>
      </c>
      <c r="CO1389" t="s">
        <v>158</v>
      </c>
      <c r="CS1389" t="s">
        <v>264</v>
      </c>
      <c r="CX1389" s="32" t="s">
        <v>1490</v>
      </c>
      <c r="DE1389" t="s">
        <v>265</v>
      </c>
    </row>
    <row r="1390" spans="70:109" customFormat="1" x14ac:dyDescent="0.25">
      <c r="BR1390" t="s">
        <v>1426</v>
      </c>
      <c r="BV1390" t="s">
        <v>397</v>
      </c>
      <c r="BZ1390" t="s">
        <v>1471</v>
      </c>
      <c r="CG1390" t="s">
        <v>1426</v>
      </c>
      <c r="CO1390" t="s">
        <v>158</v>
      </c>
      <c r="CS1390" t="s">
        <v>264</v>
      </c>
      <c r="CX1390" s="32" t="s">
        <v>1490</v>
      </c>
      <c r="DE1390" t="s">
        <v>265</v>
      </c>
    </row>
    <row r="1391" spans="70:109" customFormat="1" x14ac:dyDescent="0.25">
      <c r="BR1391" t="s">
        <v>1448</v>
      </c>
      <c r="BV1391" t="s">
        <v>397</v>
      </c>
      <c r="BZ1391" t="s">
        <v>1472</v>
      </c>
      <c r="CG1391" t="s">
        <v>1448</v>
      </c>
      <c r="CO1391" t="s">
        <v>158</v>
      </c>
      <c r="CS1391" t="s">
        <v>264</v>
      </c>
      <c r="CX1391" s="32" t="s">
        <v>1491</v>
      </c>
      <c r="DE1391" t="s">
        <v>265</v>
      </c>
    </row>
    <row r="1392" spans="70:109" customFormat="1" x14ac:dyDescent="0.25">
      <c r="BR1392" t="s">
        <v>1420</v>
      </c>
      <c r="BV1392" t="s">
        <v>397</v>
      </c>
      <c r="BZ1392" t="s">
        <v>1473</v>
      </c>
      <c r="CG1392" t="s">
        <v>1420</v>
      </c>
      <c r="CO1392" t="s">
        <v>158</v>
      </c>
      <c r="CS1392" t="s">
        <v>264</v>
      </c>
      <c r="CX1392" s="32" t="s">
        <v>1492</v>
      </c>
      <c r="DE1392" t="s">
        <v>265</v>
      </c>
    </row>
    <row r="1393" spans="70:109" customFormat="1" x14ac:dyDescent="0.25">
      <c r="BR1393" t="s">
        <v>1436</v>
      </c>
      <c r="BV1393" t="s">
        <v>397</v>
      </c>
      <c r="BZ1393" t="s">
        <v>1474</v>
      </c>
      <c r="CG1393" t="s">
        <v>1436</v>
      </c>
      <c r="CS1393" t="s">
        <v>275</v>
      </c>
      <c r="CX1393" s="32" t="s">
        <v>1493</v>
      </c>
      <c r="DE1393" t="s">
        <v>270</v>
      </c>
    </row>
    <row r="1394" spans="70:109" customFormat="1" x14ac:dyDescent="0.25">
      <c r="BR1394" t="s">
        <v>1437</v>
      </c>
      <c r="BV1394" t="s">
        <v>397</v>
      </c>
      <c r="BZ1394" t="s">
        <v>1475</v>
      </c>
      <c r="CG1394" t="s">
        <v>1437</v>
      </c>
      <c r="CO1394" t="s">
        <v>158</v>
      </c>
      <c r="CS1394" t="s">
        <v>264</v>
      </c>
      <c r="CX1394" s="32" t="s">
        <v>1494</v>
      </c>
      <c r="DE1394" t="s">
        <v>265</v>
      </c>
    </row>
    <row r="1395" spans="70:109" customFormat="1" x14ac:dyDescent="0.25">
      <c r="BR1395" t="s">
        <v>1435</v>
      </c>
      <c r="BV1395" t="s">
        <v>397</v>
      </c>
      <c r="BZ1395" t="s">
        <v>1476</v>
      </c>
      <c r="CG1395" t="s">
        <v>1435</v>
      </c>
      <c r="CS1395" t="s">
        <v>275</v>
      </c>
      <c r="CX1395" s="32" t="s">
        <v>1495</v>
      </c>
      <c r="DE1395" t="s">
        <v>1477</v>
      </c>
    </row>
    <row r="1396" spans="70:109" customFormat="1" x14ac:dyDescent="0.25">
      <c r="BR1396" t="s">
        <v>1433</v>
      </c>
      <c r="BV1396" t="s">
        <v>397</v>
      </c>
      <c r="BZ1396" t="s">
        <v>1478</v>
      </c>
      <c r="CG1396" t="s">
        <v>1433</v>
      </c>
      <c r="CS1396" t="s">
        <v>275</v>
      </c>
      <c r="CX1396" s="32" t="s">
        <v>1496</v>
      </c>
      <c r="DE1396" t="s">
        <v>273</v>
      </c>
    </row>
    <row r="1397" spans="70:109" customFormat="1" x14ac:dyDescent="0.25">
      <c r="BR1397" t="s">
        <v>1434</v>
      </c>
      <c r="BV1397" t="s">
        <v>397</v>
      </c>
      <c r="BZ1397" t="s">
        <v>1479</v>
      </c>
      <c r="CG1397" t="s">
        <v>1434</v>
      </c>
      <c r="CO1397" t="s">
        <v>158</v>
      </c>
      <c r="CS1397" t="s">
        <v>264</v>
      </c>
      <c r="CX1397" s="32" t="s">
        <v>1494</v>
      </c>
      <c r="DE1397" t="s">
        <v>265</v>
      </c>
    </row>
    <row r="1398" spans="70:109" customFormat="1" x14ac:dyDescent="0.25">
      <c r="BR1398" t="s">
        <v>1438</v>
      </c>
      <c r="BV1398" t="s">
        <v>397</v>
      </c>
      <c r="BZ1398" t="s">
        <v>1480</v>
      </c>
      <c r="CG1398" t="s">
        <v>1438</v>
      </c>
      <c r="CO1398" t="s">
        <v>158</v>
      </c>
      <c r="CS1398" t="s">
        <v>264</v>
      </c>
      <c r="CX1398" s="32" t="s">
        <v>1497</v>
      </c>
      <c r="DE1398" t="s">
        <v>265</v>
      </c>
    </row>
    <row r="1399" spans="70:109" customFormat="1" x14ac:dyDescent="0.25"/>
    <row r="1400" spans="70:109" customFormat="1" x14ac:dyDescent="0.25"/>
    <row r="1401" spans="70:109" customFormat="1" x14ac:dyDescent="0.25"/>
    <row r="1402" spans="70:109" customFormat="1" x14ac:dyDescent="0.25"/>
    <row r="1403" spans="70:109" customFormat="1" x14ac:dyDescent="0.25"/>
    <row r="1404" spans="70:109" customFormat="1" x14ac:dyDescent="0.25"/>
    <row r="1405" spans="70:109" customFormat="1" x14ac:dyDescent="0.25"/>
    <row r="1406" spans="70:109" customFormat="1" x14ac:dyDescent="0.25"/>
    <row r="1407" spans="70:109" customFormat="1" x14ac:dyDescent="0.25"/>
    <row r="1408" spans="70:109" customFormat="1" x14ac:dyDescent="0.25"/>
    <row r="1409" spans="5:109" customFormat="1" x14ac:dyDescent="0.25"/>
    <row r="1410" spans="5:109" customFormat="1" x14ac:dyDescent="0.25">
      <c r="E1410" s="2" t="s">
        <v>4</v>
      </c>
    </row>
    <row r="1411" spans="5:109" customFormat="1" x14ac:dyDescent="0.25"/>
    <row r="1412" spans="5:109" customFormat="1" x14ac:dyDescent="0.25">
      <c r="BR1412" s="2" t="s">
        <v>26</v>
      </c>
      <c r="BV1412" s="2" t="s">
        <v>768</v>
      </c>
      <c r="BZ1412" s="2" t="s">
        <v>769</v>
      </c>
      <c r="CG1412" s="2" t="s">
        <v>26</v>
      </c>
      <c r="CO1412" s="2" t="s">
        <v>768</v>
      </c>
      <c r="CS1412" s="2" t="s">
        <v>174</v>
      </c>
      <c r="CX1412" s="2" t="s">
        <v>175</v>
      </c>
      <c r="DE1412" s="2" t="s">
        <v>176</v>
      </c>
    </row>
    <row r="1413" spans="5:109" customFormat="1" x14ac:dyDescent="0.25">
      <c r="BR1413" t="s">
        <v>1445</v>
      </c>
      <c r="BV1413" t="s">
        <v>397</v>
      </c>
      <c r="BZ1413" t="s">
        <v>1449</v>
      </c>
      <c r="CG1413" t="s">
        <v>1445</v>
      </c>
      <c r="CO1413" t="s">
        <v>397</v>
      </c>
      <c r="CS1413" t="s">
        <v>274</v>
      </c>
      <c r="CX1413" s="32" t="s">
        <v>1499</v>
      </c>
      <c r="DE1413" t="s">
        <v>1498</v>
      </c>
    </row>
    <row r="1414" spans="5:109" customFormat="1" x14ac:dyDescent="0.25">
      <c r="BR1414" t="s">
        <v>1440</v>
      </c>
      <c r="BV1414" t="s">
        <v>397</v>
      </c>
      <c r="BZ1414" t="s">
        <v>1450</v>
      </c>
      <c r="CG1414" t="s">
        <v>1440</v>
      </c>
      <c r="CO1414" t="s">
        <v>397</v>
      </c>
      <c r="CS1414" t="s">
        <v>274</v>
      </c>
      <c r="CX1414" s="32" t="s">
        <v>1499</v>
      </c>
      <c r="DE1414" t="s">
        <v>1498</v>
      </c>
    </row>
    <row r="1415" spans="5:109" customFormat="1" x14ac:dyDescent="0.25">
      <c r="BR1415" t="s">
        <v>1442</v>
      </c>
      <c r="BV1415" t="s">
        <v>397</v>
      </c>
      <c r="BZ1415" t="s">
        <v>1451</v>
      </c>
      <c r="CG1415" t="s">
        <v>1442</v>
      </c>
      <c r="CO1415" t="s">
        <v>397</v>
      </c>
      <c r="CS1415" t="s">
        <v>274</v>
      </c>
      <c r="CX1415" s="32" t="s">
        <v>1499</v>
      </c>
      <c r="DE1415" t="s">
        <v>1498</v>
      </c>
    </row>
    <row r="1416" spans="5:109" customFormat="1" x14ac:dyDescent="0.25">
      <c r="BR1416" t="s">
        <v>1441</v>
      </c>
      <c r="BV1416" t="s">
        <v>397</v>
      </c>
      <c r="BZ1416" t="s">
        <v>1452</v>
      </c>
      <c r="CG1416" t="s">
        <v>1441</v>
      </c>
      <c r="CO1416" t="s">
        <v>397</v>
      </c>
      <c r="CS1416" t="s">
        <v>274</v>
      </c>
      <c r="CX1416" s="32" t="s">
        <v>1499</v>
      </c>
      <c r="DE1416" t="s">
        <v>1498</v>
      </c>
    </row>
    <row r="1417" spans="5:109" customFormat="1" x14ac:dyDescent="0.25">
      <c r="BR1417" t="s">
        <v>1443</v>
      </c>
      <c r="BV1417" t="s">
        <v>397</v>
      </c>
      <c r="BZ1417" t="s">
        <v>1453</v>
      </c>
      <c r="CG1417" t="s">
        <v>1443</v>
      </c>
      <c r="CO1417" t="s">
        <v>397</v>
      </c>
      <c r="CS1417" t="s">
        <v>274</v>
      </c>
      <c r="CX1417" s="32" t="s">
        <v>1499</v>
      </c>
      <c r="DE1417" t="s">
        <v>1498</v>
      </c>
    </row>
    <row r="1418" spans="5:109" customFormat="1" x14ac:dyDescent="0.25">
      <c r="BR1418" t="s">
        <v>1446</v>
      </c>
      <c r="BV1418" t="s">
        <v>397</v>
      </c>
      <c r="BZ1418" t="s">
        <v>1454</v>
      </c>
      <c r="CG1418" t="s">
        <v>1446</v>
      </c>
      <c r="CO1418" t="s">
        <v>397</v>
      </c>
      <c r="CS1418" t="s">
        <v>274</v>
      </c>
      <c r="CX1418" s="32" t="s">
        <v>1499</v>
      </c>
      <c r="DE1418" t="s">
        <v>1498</v>
      </c>
    </row>
    <row r="1419" spans="5:109" customFormat="1" x14ac:dyDescent="0.25">
      <c r="BR1419" t="s">
        <v>1444</v>
      </c>
      <c r="BV1419" t="s">
        <v>397</v>
      </c>
      <c r="BZ1419" t="s">
        <v>1455</v>
      </c>
      <c r="CG1419" t="s">
        <v>1444</v>
      </c>
      <c r="CO1419" t="s">
        <v>397</v>
      </c>
      <c r="CS1419" t="s">
        <v>274</v>
      </c>
      <c r="CX1419" s="32" t="s">
        <v>1499</v>
      </c>
      <c r="DE1419" t="s">
        <v>1498</v>
      </c>
    </row>
    <row r="1420" spans="5:109" customFormat="1" x14ac:dyDescent="0.25">
      <c r="BR1420" t="s">
        <v>1439</v>
      </c>
      <c r="BV1420" t="s">
        <v>397</v>
      </c>
      <c r="BZ1420" t="s">
        <v>1456</v>
      </c>
      <c r="CG1420" t="s">
        <v>1439</v>
      </c>
      <c r="CO1420" t="s">
        <v>397</v>
      </c>
      <c r="CS1420" t="s">
        <v>274</v>
      </c>
      <c r="CX1420" s="32" t="s">
        <v>1499</v>
      </c>
      <c r="DE1420" t="s">
        <v>1498</v>
      </c>
    </row>
    <row r="1421" spans="5:109" customFormat="1" x14ac:dyDescent="0.25">
      <c r="BR1421" t="s">
        <v>1447</v>
      </c>
      <c r="BV1421" t="s">
        <v>397</v>
      </c>
      <c r="BZ1421" t="s">
        <v>1457</v>
      </c>
      <c r="CG1421" t="s">
        <v>1447</v>
      </c>
      <c r="CO1421" t="s">
        <v>397</v>
      </c>
      <c r="CS1421" t="s">
        <v>274</v>
      </c>
      <c r="CX1421" s="32" t="s">
        <v>1499</v>
      </c>
      <c r="DE1421" t="s">
        <v>1498</v>
      </c>
    </row>
    <row r="1422" spans="5:109" customFormat="1" x14ac:dyDescent="0.25">
      <c r="BR1422" t="s">
        <v>1421</v>
      </c>
      <c r="BV1422" t="s">
        <v>397</v>
      </c>
      <c r="BZ1422" t="s">
        <v>1458</v>
      </c>
      <c r="CG1422" t="s">
        <v>1421</v>
      </c>
      <c r="CO1422" t="s">
        <v>397</v>
      </c>
      <c r="CS1422" t="s">
        <v>274</v>
      </c>
      <c r="CX1422" s="32" t="s">
        <v>1499</v>
      </c>
      <c r="DE1422" t="s">
        <v>1498</v>
      </c>
    </row>
    <row r="1423" spans="5:109" customFormat="1" x14ac:dyDescent="0.25">
      <c r="BR1423" t="s">
        <v>1432</v>
      </c>
      <c r="BV1423" t="s">
        <v>397</v>
      </c>
      <c r="BZ1423" t="s">
        <v>1459</v>
      </c>
      <c r="CG1423" t="s">
        <v>1460</v>
      </c>
      <c r="CO1423" t="s">
        <v>397</v>
      </c>
      <c r="CS1423" t="s">
        <v>274</v>
      </c>
      <c r="CX1423" s="32" t="s">
        <v>1499</v>
      </c>
      <c r="DE1423" t="s">
        <v>1498</v>
      </c>
    </row>
    <row r="1424" spans="5:109" customFormat="1" x14ac:dyDescent="0.25">
      <c r="BR1424" t="s">
        <v>1432</v>
      </c>
      <c r="BV1424" t="s">
        <v>397</v>
      </c>
      <c r="BZ1424" t="s">
        <v>1461</v>
      </c>
      <c r="CG1424" t="s">
        <v>1432</v>
      </c>
      <c r="CO1424" t="s">
        <v>397</v>
      </c>
      <c r="CS1424" t="s">
        <v>274</v>
      </c>
      <c r="CX1424" s="32" t="s">
        <v>1499</v>
      </c>
      <c r="DE1424" t="s">
        <v>1498</v>
      </c>
    </row>
    <row r="1425" spans="70:109" customFormat="1" x14ac:dyDescent="0.25">
      <c r="BR1425" t="s">
        <v>1429</v>
      </c>
      <c r="BV1425" t="s">
        <v>397</v>
      </c>
      <c r="BZ1425" t="s">
        <v>1462</v>
      </c>
      <c r="CG1425" t="s">
        <v>1429</v>
      </c>
      <c r="CO1425" t="s">
        <v>397</v>
      </c>
      <c r="CS1425" t="s">
        <v>274</v>
      </c>
      <c r="CX1425" s="32" t="s">
        <v>1499</v>
      </c>
      <c r="DE1425" t="s">
        <v>1498</v>
      </c>
    </row>
    <row r="1426" spans="70:109" customFormat="1" x14ac:dyDescent="0.25">
      <c r="BR1426" t="s">
        <v>1423</v>
      </c>
      <c r="BV1426" t="s">
        <v>397</v>
      </c>
      <c r="BZ1426" t="s">
        <v>1463</v>
      </c>
      <c r="CG1426" t="s">
        <v>1423</v>
      </c>
      <c r="CO1426" t="s">
        <v>397</v>
      </c>
      <c r="CS1426" t="s">
        <v>274</v>
      </c>
      <c r="CX1426" s="32" t="s">
        <v>1499</v>
      </c>
      <c r="DE1426" t="s">
        <v>1498</v>
      </c>
    </row>
    <row r="1427" spans="70:109" customFormat="1" x14ac:dyDescent="0.25">
      <c r="BR1427" t="s">
        <v>1425</v>
      </c>
      <c r="BV1427" t="s">
        <v>397</v>
      </c>
      <c r="BZ1427" t="s">
        <v>1464</v>
      </c>
      <c r="CG1427" t="s">
        <v>1425</v>
      </c>
      <c r="CO1427" t="s">
        <v>397</v>
      </c>
      <c r="CS1427" t="s">
        <v>274</v>
      </c>
      <c r="CX1427" s="32" t="s">
        <v>1499</v>
      </c>
      <c r="DE1427" t="s">
        <v>1498</v>
      </c>
    </row>
    <row r="1428" spans="70:109" customFormat="1" x14ac:dyDescent="0.25">
      <c r="BR1428" t="s">
        <v>1428</v>
      </c>
      <c r="BV1428" t="s">
        <v>397</v>
      </c>
      <c r="BZ1428" t="s">
        <v>1465</v>
      </c>
      <c r="CG1428" t="s">
        <v>1428</v>
      </c>
      <c r="CO1428" t="s">
        <v>397</v>
      </c>
      <c r="CS1428" t="s">
        <v>274</v>
      </c>
      <c r="CX1428" s="32" t="s">
        <v>1499</v>
      </c>
      <c r="DE1428" t="s">
        <v>1498</v>
      </c>
    </row>
    <row r="1429" spans="70:109" customFormat="1" x14ac:dyDescent="0.25">
      <c r="BR1429" t="s">
        <v>1430</v>
      </c>
      <c r="BV1429" t="s">
        <v>397</v>
      </c>
      <c r="BZ1429" t="s">
        <v>1466</v>
      </c>
      <c r="CG1429" t="s">
        <v>1430</v>
      </c>
      <c r="CO1429" t="s">
        <v>397</v>
      </c>
      <c r="CS1429" t="s">
        <v>274</v>
      </c>
      <c r="CX1429" s="32" t="s">
        <v>1499</v>
      </c>
      <c r="DE1429" t="s">
        <v>1498</v>
      </c>
    </row>
    <row r="1430" spans="70:109" customFormat="1" x14ac:dyDescent="0.25">
      <c r="BR1430" t="s">
        <v>1422</v>
      </c>
      <c r="BV1430" t="s">
        <v>397</v>
      </c>
      <c r="BZ1430" t="s">
        <v>1467</v>
      </c>
      <c r="CG1430" t="s">
        <v>1422</v>
      </c>
      <c r="CO1430" t="s">
        <v>397</v>
      </c>
      <c r="CS1430" t="s">
        <v>274</v>
      </c>
      <c r="CX1430" s="32" t="s">
        <v>1499</v>
      </c>
      <c r="DE1430" t="s">
        <v>1498</v>
      </c>
    </row>
    <row r="1431" spans="70:109" customFormat="1" x14ac:dyDescent="0.25">
      <c r="BR1431" t="s">
        <v>1424</v>
      </c>
      <c r="BV1431" t="s">
        <v>397</v>
      </c>
      <c r="BZ1431" t="s">
        <v>1468</v>
      </c>
      <c r="CG1431" t="s">
        <v>1424</v>
      </c>
      <c r="CO1431" t="s">
        <v>397</v>
      </c>
      <c r="CS1431" t="s">
        <v>274</v>
      </c>
      <c r="CX1431" s="32" t="s">
        <v>1499</v>
      </c>
      <c r="DE1431" t="s">
        <v>1498</v>
      </c>
    </row>
    <row r="1432" spans="70:109" customFormat="1" x14ac:dyDescent="0.25">
      <c r="BR1432" t="s">
        <v>1431</v>
      </c>
      <c r="BV1432" t="s">
        <v>397</v>
      </c>
      <c r="BZ1432" t="s">
        <v>1469</v>
      </c>
      <c r="CG1432" t="s">
        <v>1431</v>
      </c>
      <c r="CO1432" t="s">
        <v>397</v>
      </c>
      <c r="CS1432" t="s">
        <v>274</v>
      </c>
      <c r="CX1432" s="32" t="s">
        <v>1499</v>
      </c>
      <c r="DE1432" t="s">
        <v>1498</v>
      </c>
    </row>
    <row r="1433" spans="70:109" customFormat="1" x14ac:dyDescent="0.25">
      <c r="BR1433" t="s">
        <v>1427</v>
      </c>
      <c r="BV1433" t="s">
        <v>397</v>
      </c>
      <c r="BZ1433" t="s">
        <v>1470</v>
      </c>
      <c r="CG1433" t="s">
        <v>1427</v>
      </c>
      <c r="CO1433" t="s">
        <v>397</v>
      </c>
      <c r="CS1433" t="s">
        <v>274</v>
      </c>
      <c r="CX1433" s="32" t="s">
        <v>1499</v>
      </c>
      <c r="DE1433" t="s">
        <v>1498</v>
      </c>
    </row>
    <row r="1434" spans="70:109" customFormat="1" x14ac:dyDescent="0.25">
      <c r="BR1434" t="s">
        <v>1426</v>
      </c>
      <c r="BV1434" t="s">
        <v>397</v>
      </c>
      <c r="BZ1434" t="s">
        <v>1471</v>
      </c>
      <c r="CG1434" t="s">
        <v>1426</v>
      </c>
      <c r="CO1434" t="s">
        <v>397</v>
      </c>
      <c r="CS1434" t="s">
        <v>274</v>
      </c>
      <c r="CX1434" s="32" t="s">
        <v>1499</v>
      </c>
      <c r="DE1434" t="s">
        <v>1498</v>
      </c>
    </row>
    <row r="1435" spans="70:109" customFormat="1" x14ac:dyDescent="0.25">
      <c r="BR1435" t="s">
        <v>1448</v>
      </c>
      <c r="BV1435" t="s">
        <v>397</v>
      </c>
      <c r="BZ1435" t="s">
        <v>1472</v>
      </c>
      <c r="CG1435" t="s">
        <v>1448</v>
      </c>
      <c r="CO1435" t="s">
        <v>397</v>
      </c>
      <c r="CS1435" t="s">
        <v>274</v>
      </c>
      <c r="CX1435" s="32" t="s">
        <v>1499</v>
      </c>
      <c r="DE1435" t="s">
        <v>1498</v>
      </c>
    </row>
    <row r="1436" spans="70:109" customFormat="1" x14ac:dyDescent="0.25">
      <c r="BR1436" t="s">
        <v>1420</v>
      </c>
      <c r="BV1436" t="s">
        <v>397</v>
      </c>
      <c r="BZ1436" t="s">
        <v>1473</v>
      </c>
      <c r="CG1436" t="s">
        <v>1420</v>
      </c>
      <c r="CO1436" t="s">
        <v>397</v>
      </c>
      <c r="CS1436" t="s">
        <v>274</v>
      </c>
      <c r="CX1436" s="32" t="s">
        <v>1499</v>
      </c>
      <c r="DE1436" t="s">
        <v>1498</v>
      </c>
    </row>
    <row r="1437" spans="70:109" customFormat="1" x14ac:dyDescent="0.25">
      <c r="BR1437" t="s">
        <v>1436</v>
      </c>
      <c r="BV1437" t="s">
        <v>397</v>
      </c>
      <c r="BZ1437" t="s">
        <v>1474</v>
      </c>
      <c r="CG1437" t="s">
        <v>1436</v>
      </c>
      <c r="CO1437" t="s">
        <v>397</v>
      </c>
      <c r="CS1437" t="s">
        <v>274</v>
      </c>
      <c r="CX1437" s="32" t="s">
        <v>1499</v>
      </c>
      <c r="DE1437" t="s">
        <v>1498</v>
      </c>
    </row>
    <row r="1438" spans="70:109" customFormat="1" x14ac:dyDescent="0.25">
      <c r="BR1438" t="s">
        <v>1437</v>
      </c>
      <c r="BV1438" t="s">
        <v>397</v>
      </c>
      <c r="BZ1438" t="s">
        <v>1475</v>
      </c>
      <c r="CG1438" t="s">
        <v>1437</v>
      </c>
      <c r="CO1438" t="s">
        <v>397</v>
      </c>
      <c r="CS1438" t="s">
        <v>274</v>
      </c>
      <c r="CX1438" s="32" t="s">
        <v>1499</v>
      </c>
      <c r="DE1438" t="s">
        <v>1498</v>
      </c>
    </row>
    <row r="1439" spans="70:109" customFormat="1" x14ac:dyDescent="0.25">
      <c r="BR1439" t="s">
        <v>1435</v>
      </c>
      <c r="BV1439" t="s">
        <v>397</v>
      </c>
      <c r="BZ1439" t="s">
        <v>1476</v>
      </c>
      <c r="CG1439" t="s">
        <v>1435</v>
      </c>
      <c r="CO1439" t="s">
        <v>397</v>
      </c>
      <c r="CS1439" t="s">
        <v>274</v>
      </c>
      <c r="CX1439" s="32" t="s">
        <v>1499</v>
      </c>
      <c r="DE1439" t="s">
        <v>1498</v>
      </c>
    </row>
    <row r="1440" spans="70:109" customFormat="1" x14ac:dyDescent="0.25">
      <c r="BR1440" t="s">
        <v>1433</v>
      </c>
      <c r="BV1440" t="s">
        <v>397</v>
      </c>
      <c r="BZ1440" t="s">
        <v>1478</v>
      </c>
      <c r="CG1440" t="s">
        <v>1433</v>
      </c>
      <c r="CO1440" t="s">
        <v>397</v>
      </c>
      <c r="CS1440" t="s">
        <v>274</v>
      </c>
      <c r="CX1440" s="32" t="s">
        <v>1499</v>
      </c>
      <c r="DE1440" t="s">
        <v>1498</v>
      </c>
    </row>
    <row r="1441" spans="5:109" customFormat="1" x14ac:dyDescent="0.25">
      <c r="BR1441" t="s">
        <v>1434</v>
      </c>
      <c r="BV1441" t="s">
        <v>397</v>
      </c>
      <c r="BZ1441" t="s">
        <v>1479</v>
      </c>
      <c r="CG1441" t="s">
        <v>1434</v>
      </c>
      <c r="CO1441" t="s">
        <v>397</v>
      </c>
      <c r="CS1441" t="s">
        <v>274</v>
      </c>
      <c r="CX1441" s="32" t="s">
        <v>1499</v>
      </c>
      <c r="DE1441" t="s">
        <v>1498</v>
      </c>
    </row>
    <row r="1442" spans="5:109" customFormat="1" x14ac:dyDescent="0.25">
      <c r="BR1442" t="s">
        <v>1438</v>
      </c>
      <c r="BV1442" t="s">
        <v>397</v>
      </c>
      <c r="BZ1442" t="s">
        <v>1480</v>
      </c>
      <c r="CG1442" t="s">
        <v>1438</v>
      </c>
      <c r="CO1442" t="s">
        <v>397</v>
      </c>
      <c r="CS1442" t="s">
        <v>274</v>
      </c>
      <c r="CX1442" s="32" t="s">
        <v>1499</v>
      </c>
      <c r="DE1442" t="s">
        <v>1498</v>
      </c>
    </row>
    <row r="1443" spans="5:109" customFormat="1" x14ac:dyDescent="0.25"/>
    <row r="1444" spans="5:109" customFormat="1" x14ac:dyDescent="0.25"/>
    <row r="1445" spans="5:109" customFormat="1" x14ac:dyDescent="0.25"/>
    <row r="1446" spans="5:109" customFormat="1" x14ac:dyDescent="0.25"/>
    <row r="1447" spans="5:109" customFormat="1" x14ac:dyDescent="0.25"/>
    <row r="1448" spans="5:109" customFormat="1" x14ac:dyDescent="0.25"/>
    <row r="1449" spans="5:109" customFormat="1" x14ac:dyDescent="0.25"/>
    <row r="1450" spans="5:109" customFormat="1" x14ac:dyDescent="0.25"/>
    <row r="1451" spans="5:109" customFormat="1" x14ac:dyDescent="0.25"/>
    <row r="1452" spans="5:109" customFormat="1" x14ac:dyDescent="0.25"/>
    <row r="1453" spans="5:109" customFormat="1" x14ac:dyDescent="0.25"/>
    <row r="1454" spans="5:109" customFormat="1" x14ac:dyDescent="0.25">
      <c r="E1454" s="14" t="s">
        <v>1500</v>
      </c>
    </row>
    <row r="1455" spans="5:109" customFormat="1" x14ac:dyDescent="0.25">
      <c r="E1455" t="s">
        <v>1501</v>
      </c>
    </row>
    <row r="1456" spans="5:109" customFormat="1" x14ac:dyDescent="0.25"/>
    <row r="1457" customFormat="1" x14ac:dyDescent="0.25"/>
    <row r="1458" customFormat="1" x14ac:dyDescent="0.25"/>
    <row r="1459" customFormat="1" x14ac:dyDescent="0.25"/>
    <row r="1460" customFormat="1" x14ac:dyDescent="0.25"/>
    <row r="1461" customFormat="1" x14ac:dyDescent="0.25"/>
    <row r="1462" customFormat="1" x14ac:dyDescent="0.25"/>
    <row r="1463" customFormat="1" x14ac:dyDescent="0.25"/>
    <row r="1464" customFormat="1" x14ac:dyDescent="0.25"/>
    <row r="1465" customFormat="1" x14ac:dyDescent="0.25"/>
    <row r="1466" customFormat="1" x14ac:dyDescent="0.25"/>
    <row r="1467" customFormat="1" x14ac:dyDescent="0.25"/>
    <row r="1468" customFormat="1" x14ac:dyDescent="0.25"/>
    <row r="1469" customFormat="1" x14ac:dyDescent="0.25"/>
    <row r="1470" customFormat="1" x14ac:dyDescent="0.25"/>
    <row r="1471" customFormat="1" x14ac:dyDescent="0.25"/>
    <row r="1472" customFormat="1" x14ac:dyDescent="0.25"/>
    <row r="1473" spans="3:5" customFormat="1" x14ac:dyDescent="0.25"/>
    <row r="1474" spans="3:5" customFormat="1" x14ac:dyDescent="0.25"/>
    <row r="1475" spans="3:5" customFormat="1" x14ac:dyDescent="0.25"/>
    <row r="1476" spans="3:5" customFormat="1" x14ac:dyDescent="0.25"/>
    <row r="1477" spans="3:5" customFormat="1" x14ac:dyDescent="0.25"/>
    <row r="1478" spans="3:5" customFormat="1" x14ac:dyDescent="0.25"/>
    <row r="1479" spans="3:5" customFormat="1" x14ac:dyDescent="0.25"/>
    <row r="1480" spans="3:5" customFormat="1" x14ac:dyDescent="0.25"/>
    <row r="1481" spans="3:5" customFormat="1" x14ac:dyDescent="0.25"/>
    <row r="1482" spans="3:5" customFormat="1" x14ac:dyDescent="0.25"/>
    <row r="1483" spans="3:5" customFormat="1" x14ac:dyDescent="0.25">
      <c r="C1483" s="13">
        <v>0</v>
      </c>
      <c r="E1483" s="1" t="s">
        <v>1502</v>
      </c>
    </row>
    <row r="1484" spans="3:5" customFormat="1" x14ac:dyDescent="0.25">
      <c r="E1484" t="s">
        <v>1322</v>
      </c>
    </row>
    <row r="1485" spans="3:5" customFormat="1" x14ac:dyDescent="0.25">
      <c r="E1485" s="2" t="s">
        <v>1323</v>
      </c>
    </row>
    <row r="1486" spans="3:5" customFormat="1" x14ac:dyDescent="0.25">
      <c r="E1486" t="s">
        <v>99</v>
      </c>
    </row>
    <row r="1487" spans="3:5" customFormat="1" x14ac:dyDescent="0.25">
      <c r="E1487" t="s">
        <v>100</v>
      </c>
    </row>
    <row r="1488" spans="3:5" customFormat="1" x14ac:dyDescent="0.25"/>
    <row r="1489" spans="5:5" customFormat="1" x14ac:dyDescent="0.25">
      <c r="E1489" s="30" t="s">
        <v>141</v>
      </c>
    </row>
    <row r="1490" spans="5:5" customFormat="1" x14ac:dyDescent="0.25">
      <c r="E1490" t="s">
        <v>217</v>
      </c>
    </row>
    <row r="1491" spans="5:5" customFormat="1" x14ac:dyDescent="0.25"/>
    <row r="1492" spans="5:5" customFormat="1" x14ac:dyDescent="0.25">
      <c r="E1492" s="30" t="s">
        <v>219</v>
      </c>
    </row>
    <row r="1493" spans="5:5" customFormat="1" x14ac:dyDescent="0.25">
      <c r="E1493" t="s">
        <v>222</v>
      </c>
    </row>
    <row r="1494" spans="5:5" customFormat="1" x14ac:dyDescent="0.25"/>
    <row r="1495" spans="5:5" customFormat="1" x14ac:dyDescent="0.25">
      <c r="E1495" s="30" t="s">
        <v>220</v>
      </c>
    </row>
    <row r="1496" spans="5:5" customFormat="1" x14ac:dyDescent="0.25">
      <c r="E1496" t="s">
        <v>1328</v>
      </c>
    </row>
    <row r="1497" spans="5:5" customFormat="1" x14ac:dyDescent="0.25"/>
    <row r="1498" spans="5:5" customFormat="1" x14ac:dyDescent="0.25">
      <c r="E1498" s="30" t="s">
        <v>96</v>
      </c>
    </row>
    <row r="1499" spans="5:5" customFormat="1" x14ac:dyDescent="0.25">
      <c r="E1499" t="s">
        <v>1329</v>
      </c>
    </row>
    <row r="1500" spans="5:5" customFormat="1" x14ac:dyDescent="0.25"/>
    <row r="1501" spans="5:5" customFormat="1" x14ac:dyDescent="0.25">
      <c r="E1501" s="30" t="s">
        <v>97</v>
      </c>
    </row>
    <row r="1502" spans="5:5" customFormat="1" x14ac:dyDescent="0.25">
      <c r="E1502" t="s">
        <v>1330</v>
      </c>
    </row>
    <row r="1503" spans="5:5" customFormat="1" x14ac:dyDescent="0.25"/>
    <row r="1504" spans="5:5" customFormat="1" x14ac:dyDescent="0.25">
      <c r="E1504" s="30" t="s">
        <v>101</v>
      </c>
    </row>
    <row r="1505" spans="5:5" customFormat="1" x14ac:dyDescent="0.25">
      <c r="E1505" t="s">
        <v>1331</v>
      </c>
    </row>
    <row r="1506" spans="5:5" customFormat="1" x14ac:dyDescent="0.25"/>
    <row r="1507" spans="5:5" customFormat="1" x14ac:dyDescent="0.25">
      <c r="E1507" s="30" t="s">
        <v>98</v>
      </c>
    </row>
    <row r="1508" spans="5:5" customFormat="1" x14ac:dyDescent="0.25">
      <c r="E1508" t="s">
        <v>1332</v>
      </c>
    </row>
    <row r="1509" spans="5:5" customFormat="1" x14ac:dyDescent="0.25"/>
    <row r="1510" spans="5:5" customFormat="1" x14ac:dyDescent="0.25">
      <c r="E1510" s="14" t="s">
        <v>1326</v>
      </c>
    </row>
    <row r="1511" spans="5:5" customFormat="1" x14ac:dyDescent="0.25">
      <c r="E1511" t="s">
        <v>1327</v>
      </c>
    </row>
    <row r="1512" spans="5:5" customFormat="1" x14ac:dyDescent="0.25"/>
    <row r="1513" spans="5:5" customFormat="1" x14ac:dyDescent="0.25"/>
    <row r="1514" spans="5:5" customFormat="1" x14ac:dyDescent="0.25"/>
    <row r="1515" spans="5:5" customFormat="1" x14ac:dyDescent="0.25"/>
    <row r="1516" spans="5:5" customFormat="1" x14ac:dyDescent="0.25"/>
    <row r="1517" spans="5:5" customFormat="1" x14ac:dyDescent="0.25"/>
    <row r="1518" spans="5:5" customFormat="1" x14ac:dyDescent="0.25"/>
    <row r="1519" spans="5:5" customFormat="1" x14ac:dyDescent="0.25"/>
    <row r="1520" spans="5:5" customFormat="1" x14ac:dyDescent="0.25"/>
    <row r="1521" customFormat="1" x14ac:dyDescent="0.25"/>
    <row r="1522" customFormat="1" x14ac:dyDescent="0.25"/>
    <row r="1523" customFormat="1" x14ac:dyDescent="0.25"/>
    <row r="1524" customFormat="1" x14ac:dyDescent="0.25"/>
    <row r="1525" customFormat="1" x14ac:dyDescent="0.25"/>
    <row r="1526" customFormat="1" x14ac:dyDescent="0.25"/>
    <row r="1527" customFormat="1" x14ac:dyDescent="0.25"/>
    <row r="1528" customFormat="1" x14ac:dyDescent="0.25"/>
    <row r="1529" customFormat="1" x14ac:dyDescent="0.25"/>
    <row r="1530" customFormat="1" x14ac:dyDescent="0.25"/>
    <row r="1531" customFormat="1" x14ac:dyDescent="0.25"/>
    <row r="1532" customFormat="1" x14ac:dyDescent="0.25"/>
    <row r="1533" customFormat="1" x14ac:dyDescent="0.25"/>
    <row r="1534" customFormat="1" x14ac:dyDescent="0.25"/>
    <row r="1535" customFormat="1" x14ac:dyDescent="0.25"/>
    <row r="1536" customFormat="1" x14ac:dyDescent="0.25"/>
    <row r="1537" spans="5:38" customFormat="1" x14ac:dyDescent="0.25"/>
    <row r="1538" spans="5:38" customFormat="1" x14ac:dyDescent="0.25">
      <c r="E1538" s="14" t="s">
        <v>1571</v>
      </c>
      <c r="AL1538" s="24" t="s">
        <v>1575</v>
      </c>
    </row>
    <row r="1539" spans="5:38" customFormat="1" x14ac:dyDescent="0.25">
      <c r="E1539" t="s">
        <v>1572</v>
      </c>
    </row>
    <row r="1540" spans="5:38" customFormat="1" x14ac:dyDescent="0.25"/>
    <row r="1541" spans="5:38" customFormat="1" x14ac:dyDescent="0.25"/>
    <row r="1542" spans="5:38" customFormat="1" x14ac:dyDescent="0.25"/>
    <row r="1543" spans="5:38" customFormat="1" x14ac:dyDescent="0.25"/>
    <row r="1544" spans="5:38" customFormat="1" x14ac:dyDescent="0.25"/>
    <row r="1545" spans="5:38" customFormat="1" x14ac:dyDescent="0.25"/>
    <row r="1546" spans="5:38" customFormat="1" x14ac:dyDescent="0.25"/>
    <row r="1547" spans="5:38" customFormat="1" x14ac:dyDescent="0.25"/>
    <row r="1548" spans="5:38" customFormat="1" x14ac:dyDescent="0.25"/>
    <row r="1549" spans="5:38" customFormat="1" x14ac:dyDescent="0.25"/>
    <row r="1550" spans="5:38" customFormat="1" x14ac:dyDescent="0.25"/>
    <row r="1551" spans="5:38" customFormat="1" x14ac:dyDescent="0.25"/>
    <row r="1552" spans="5:38" customFormat="1" x14ac:dyDescent="0.25"/>
    <row r="1553" customFormat="1" x14ac:dyDescent="0.25"/>
    <row r="1554" customFormat="1" x14ac:dyDescent="0.25"/>
    <row r="1555" customFormat="1" x14ac:dyDescent="0.25"/>
    <row r="1556" customFormat="1" x14ac:dyDescent="0.25"/>
    <row r="1557" customFormat="1" x14ac:dyDescent="0.25"/>
    <row r="1558" customFormat="1" x14ac:dyDescent="0.25"/>
    <row r="1559" customFormat="1" x14ac:dyDescent="0.25"/>
    <row r="1560" customFormat="1" x14ac:dyDescent="0.25"/>
    <row r="1561" customFormat="1" x14ac:dyDescent="0.25"/>
    <row r="1562" customFormat="1" x14ac:dyDescent="0.25"/>
    <row r="1563" customFormat="1" x14ac:dyDescent="0.25"/>
    <row r="1564" customFormat="1" x14ac:dyDescent="0.25"/>
    <row r="1565" customFormat="1" x14ac:dyDescent="0.25"/>
    <row r="1566" customFormat="1" x14ac:dyDescent="0.25"/>
    <row r="1567" customFormat="1" x14ac:dyDescent="0.25"/>
    <row r="1568" customFormat="1" x14ac:dyDescent="0.25"/>
    <row r="1569" customFormat="1" x14ac:dyDescent="0.25"/>
    <row r="1570" customFormat="1" x14ac:dyDescent="0.25"/>
    <row r="1571" customFormat="1" x14ac:dyDescent="0.25"/>
    <row r="1572" customFormat="1" x14ac:dyDescent="0.25"/>
    <row r="1573" customFormat="1" x14ac:dyDescent="0.25"/>
    <row r="1574" customFormat="1" x14ac:dyDescent="0.25"/>
    <row r="1575" customFormat="1" x14ac:dyDescent="0.25"/>
    <row r="1576" customFormat="1" x14ac:dyDescent="0.25"/>
    <row r="1577" customFormat="1" x14ac:dyDescent="0.25"/>
    <row r="1578" customFormat="1" x14ac:dyDescent="0.25"/>
    <row r="1579" customFormat="1" x14ac:dyDescent="0.25"/>
    <row r="1580" customFormat="1" x14ac:dyDescent="0.25"/>
    <row r="1581" customFormat="1" x14ac:dyDescent="0.25"/>
    <row r="1582" customFormat="1" x14ac:dyDescent="0.25"/>
    <row r="1583" customFormat="1" x14ac:dyDescent="0.25"/>
    <row r="1584" customFormat="1" x14ac:dyDescent="0.25"/>
    <row r="1585" spans="5:5" customFormat="1" x14ac:dyDescent="0.25"/>
    <row r="1586" spans="5:5" customFormat="1" x14ac:dyDescent="0.25"/>
    <row r="1587" spans="5:5" customFormat="1" x14ac:dyDescent="0.25"/>
    <row r="1588" spans="5:5" customFormat="1" x14ac:dyDescent="0.25"/>
    <row r="1589" spans="5:5" customFormat="1" x14ac:dyDescent="0.25"/>
    <row r="1590" spans="5:5" customFormat="1" x14ac:dyDescent="0.25"/>
    <row r="1591" spans="5:5" customFormat="1" x14ac:dyDescent="0.25"/>
    <row r="1592" spans="5:5" customFormat="1" x14ac:dyDescent="0.25"/>
    <row r="1593" spans="5:5" customFormat="1" x14ac:dyDescent="0.25"/>
    <row r="1594" spans="5:5" customFormat="1" x14ac:dyDescent="0.25"/>
    <row r="1595" spans="5:5" customFormat="1" x14ac:dyDescent="0.25"/>
    <row r="1596" spans="5:5" customFormat="1" x14ac:dyDescent="0.25"/>
    <row r="1597" spans="5:5" customFormat="1" x14ac:dyDescent="0.25"/>
    <row r="1598" spans="5:5" customFormat="1" x14ac:dyDescent="0.25"/>
    <row r="1599" spans="5:5" customFormat="1" x14ac:dyDescent="0.25">
      <c r="E1599" s="2" t="s">
        <v>3</v>
      </c>
    </row>
    <row r="1600" spans="5:5" customFormat="1" x14ac:dyDescent="0.25"/>
    <row r="1601" customFormat="1" x14ac:dyDescent="0.25"/>
    <row r="1602" customFormat="1" x14ac:dyDescent="0.25"/>
    <row r="1603" customFormat="1" x14ac:dyDescent="0.25"/>
    <row r="1604" customFormat="1" x14ac:dyDescent="0.25"/>
    <row r="1605" customFormat="1" x14ac:dyDescent="0.25"/>
    <row r="1606" customFormat="1" x14ac:dyDescent="0.25"/>
    <row r="1607" customFormat="1" x14ac:dyDescent="0.25"/>
    <row r="1608" customFormat="1" x14ac:dyDescent="0.25"/>
    <row r="1609" customFormat="1" x14ac:dyDescent="0.25"/>
    <row r="1610" customFormat="1" x14ac:dyDescent="0.25"/>
    <row r="1611" customFormat="1" x14ac:dyDescent="0.25"/>
    <row r="1612" customFormat="1" x14ac:dyDescent="0.25"/>
    <row r="1613" customFormat="1" x14ac:dyDescent="0.25"/>
    <row r="1614" customFormat="1" x14ac:dyDescent="0.25"/>
    <row r="1615" customFormat="1" x14ac:dyDescent="0.25"/>
    <row r="1616" customFormat="1" x14ac:dyDescent="0.25"/>
    <row r="1617" customFormat="1" x14ac:dyDescent="0.25"/>
    <row r="1618" customFormat="1" x14ac:dyDescent="0.25"/>
    <row r="1619" customFormat="1" x14ac:dyDescent="0.25"/>
    <row r="1620" customFormat="1" x14ac:dyDescent="0.25"/>
    <row r="1621" customFormat="1" x14ac:dyDescent="0.25"/>
    <row r="1622" customFormat="1" x14ac:dyDescent="0.25"/>
    <row r="1623" customFormat="1" x14ac:dyDescent="0.25"/>
    <row r="1624" customFormat="1" x14ac:dyDescent="0.25"/>
    <row r="1625" customFormat="1" x14ac:dyDescent="0.25"/>
    <row r="1626" customFormat="1" x14ac:dyDescent="0.25"/>
    <row r="1627" customFormat="1" x14ac:dyDescent="0.25"/>
    <row r="1628" customFormat="1" x14ac:dyDescent="0.25"/>
    <row r="1629" customFormat="1" x14ac:dyDescent="0.25"/>
    <row r="1630" customFormat="1" x14ac:dyDescent="0.25"/>
    <row r="1631" customFormat="1" x14ac:dyDescent="0.25"/>
    <row r="1632" customFormat="1" x14ac:dyDescent="0.25"/>
    <row r="1633" spans="5:5" customFormat="1" x14ac:dyDescent="0.25"/>
    <row r="1634" spans="5:5" customFormat="1" x14ac:dyDescent="0.25"/>
    <row r="1635" spans="5:5" customFormat="1" x14ac:dyDescent="0.25">
      <c r="E1635" s="2" t="s">
        <v>4</v>
      </c>
    </row>
    <row r="1636" spans="5:5" customFormat="1" x14ac:dyDescent="0.25"/>
    <row r="1637" spans="5:5" customFormat="1" x14ac:dyDescent="0.25"/>
    <row r="1638" spans="5:5" customFormat="1" x14ac:dyDescent="0.25"/>
    <row r="1639" spans="5:5" customFormat="1" x14ac:dyDescent="0.25"/>
    <row r="1640" spans="5:5" customFormat="1" x14ac:dyDescent="0.25"/>
    <row r="1641" spans="5:5" customFormat="1" x14ac:dyDescent="0.25"/>
    <row r="1642" spans="5:5" customFormat="1" x14ac:dyDescent="0.25"/>
    <row r="1643" spans="5:5" customFormat="1" x14ac:dyDescent="0.25"/>
    <row r="1644" spans="5:5" customFormat="1" x14ac:dyDescent="0.25"/>
    <row r="1645" spans="5:5" customFormat="1" x14ac:dyDescent="0.25"/>
    <row r="1646" spans="5:5" customFormat="1" x14ac:dyDescent="0.25"/>
    <row r="1647" spans="5:5" customFormat="1" x14ac:dyDescent="0.25"/>
    <row r="1648" spans="5:5" customFormat="1" x14ac:dyDescent="0.25"/>
    <row r="1649" customFormat="1" x14ac:dyDescent="0.25"/>
    <row r="1650" customFormat="1" x14ac:dyDescent="0.25"/>
    <row r="1651" customFormat="1" x14ac:dyDescent="0.25"/>
    <row r="1652" customFormat="1" x14ac:dyDescent="0.25"/>
    <row r="1653" customFormat="1" x14ac:dyDescent="0.25"/>
    <row r="1654" customFormat="1" x14ac:dyDescent="0.25"/>
    <row r="1655" customFormat="1" x14ac:dyDescent="0.25"/>
    <row r="1656" customFormat="1" x14ac:dyDescent="0.25"/>
    <row r="1657" customFormat="1" x14ac:dyDescent="0.25"/>
    <row r="1658" customFormat="1" x14ac:dyDescent="0.25"/>
    <row r="1659" customFormat="1" x14ac:dyDescent="0.25"/>
    <row r="1660" customFormat="1" x14ac:dyDescent="0.25"/>
    <row r="1661" customFormat="1" x14ac:dyDescent="0.25"/>
    <row r="1662" customFormat="1" x14ac:dyDescent="0.25"/>
    <row r="1663" customFormat="1" x14ac:dyDescent="0.25"/>
    <row r="1664" customFormat="1" x14ac:dyDescent="0.25"/>
    <row r="1665" spans="5:5" customFormat="1" x14ac:dyDescent="0.25"/>
    <row r="1666" spans="5:5" customFormat="1" x14ac:dyDescent="0.25"/>
    <row r="1667" spans="5:5" customFormat="1" x14ac:dyDescent="0.25"/>
    <row r="1668" spans="5:5" customFormat="1" x14ac:dyDescent="0.25"/>
    <row r="1669" spans="5:5" customFormat="1" x14ac:dyDescent="0.25"/>
    <row r="1670" spans="5:5" customFormat="1" x14ac:dyDescent="0.25"/>
    <row r="1671" spans="5:5" customFormat="1" x14ac:dyDescent="0.25"/>
    <row r="1672" spans="5:5" customFormat="1" x14ac:dyDescent="0.25">
      <c r="E1672" s="2" t="s">
        <v>188</v>
      </c>
    </row>
    <row r="1673" spans="5:5" customFormat="1" x14ac:dyDescent="0.25"/>
    <row r="1674" spans="5:5" customFormat="1" x14ac:dyDescent="0.25"/>
    <row r="1675" spans="5:5" customFormat="1" x14ac:dyDescent="0.25"/>
    <row r="1676" spans="5:5" customFormat="1" x14ac:dyDescent="0.25"/>
    <row r="1677" spans="5:5" customFormat="1" x14ac:dyDescent="0.25"/>
    <row r="1678" spans="5:5" customFormat="1" x14ac:dyDescent="0.25"/>
    <row r="1679" spans="5:5" customFormat="1" x14ac:dyDescent="0.25"/>
    <row r="1680" spans="5:5" customFormat="1" x14ac:dyDescent="0.25"/>
    <row r="1681" customFormat="1" x14ac:dyDescent="0.25"/>
    <row r="1682" customFormat="1" x14ac:dyDescent="0.25"/>
    <row r="1683" customFormat="1" x14ac:dyDescent="0.25"/>
    <row r="1684" customFormat="1" x14ac:dyDescent="0.25"/>
    <row r="1685" customFormat="1" x14ac:dyDescent="0.25"/>
    <row r="1686" customFormat="1" x14ac:dyDescent="0.25"/>
    <row r="1687" customFormat="1" x14ac:dyDescent="0.25"/>
    <row r="1688" customFormat="1" x14ac:dyDescent="0.25"/>
    <row r="1689" customFormat="1" x14ac:dyDescent="0.25"/>
    <row r="1690" customFormat="1" x14ac:dyDescent="0.25"/>
    <row r="1691" customFormat="1" x14ac:dyDescent="0.25"/>
    <row r="1692" customFormat="1" x14ac:dyDescent="0.25"/>
    <row r="1693" customFormat="1" x14ac:dyDescent="0.25"/>
    <row r="1694" customFormat="1" x14ac:dyDescent="0.25"/>
    <row r="1695" customFormat="1" x14ac:dyDescent="0.25"/>
    <row r="1696" customFormat="1" x14ac:dyDescent="0.25"/>
    <row r="1697" spans="5:5" customFormat="1" x14ac:dyDescent="0.25"/>
    <row r="1698" spans="5:5" customFormat="1" x14ac:dyDescent="0.25"/>
    <row r="1699" spans="5:5" customFormat="1" x14ac:dyDescent="0.25"/>
    <row r="1700" spans="5:5" customFormat="1" x14ac:dyDescent="0.25"/>
    <row r="1701" spans="5:5" customFormat="1" x14ac:dyDescent="0.25"/>
    <row r="1702" spans="5:5" customFormat="1" x14ac:dyDescent="0.25"/>
    <row r="1703" spans="5:5" customFormat="1" x14ac:dyDescent="0.25"/>
    <row r="1704" spans="5:5" customFormat="1" x14ac:dyDescent="0.25"/>
    <row r="1705" spans="5:5" customFormat="1" ht="14.25" customHeight="1" x14ac:dyDescent="0.25">
      <c r="E1705" s="14" t="s">
        <v>1573</v>
      </c>
    </row>
    <row r="1706" spans="5:5" customFormat="1" x14ac:dyDescent="0.25">
      <c r="E1706" t="s">
        <v>1574</v>
      </c>
    </row>
    <row r="1707" spans="5:5" customFormat="1" x14ac:dyDescent="0.25"/>
    <row r="1708" spans="5:5" customFormat="1" x14ac:dyDescent="0.25"/>
    <row r="1709" spans="5:5" customFormat="1" x14ac:dyDescent="0.25"/>
    <row r="1710" spans="5:5" customFormat="1" x14ac:dyDescent="0.25"/>
    <row r="1711" spans="5:5" customFormat="1" x14ac:dyDescent="0.25"/>
    <row r="1712" spans="5:5" customFormat="1" x14ac:dyDescent="0.25"/>
    <row r="1713" spans="5:5" customFormat="1" x14ac:dyDescent="0.25"/>
    <row r="1714" spans="5:5" customFormat="1" x14ac:dyDescent="0.25"/>
    <row r="1715" spans="5:5" customFormat="1" x14ac:dyDescent="0.25"/>
    <row r="1716" spans="5:5" customFormat="1" x14ac:dyDescent="0.25"/>
    <row r="1717" spans="5:5" customFormat="1" x14ac:dyDescent="0.25"/>
    <row r="1718" spans="5:5" customFormat="1" x14ac:dyDescent="0.25">
      <c r="E1718" s="14" t="s">
        <v>1578</v>
      </c>
    </row>
    <row r="1719" spans="5:5" customFormat="1" x14ac:dyDescent="0.25">
      <c r="E1719" t="s">
        <v>1579</v>
      </c>
    </row>
    <row r="1720" spans="5:5" customFormat="1" x14ac:dyDescent="0.25"/>
    <row r="1721" spans="5:5" customFormat="1" x14ac:dyDescent="0.25"/>
    <row r="1722" spans="5:5" customFormat="1" x14ac:dyDescent="0.25"/>
    <row r="1723" spans="5:5" customFormat="1" x14ac:dyDescent="0.25"/>
    <row r="1724" spans="5:5" customFormat="1" x14ac:dyDescent="0.25"/>
    <row r="1725" spans="5:5" customFormat="1" x14ac:dyDescent="0.25"/>
    <row r="1726" spans="5:5" customFormat="1" x14ac:dyDescent="0.25"/>
    <row r="1727" spans="5:5" customFormat="1" x14ac:dyDescent="0.25"/>
    <row r="1728" spans="5:5" customFormat="1" x14ac:dyDescent="0.25"/>
    <row r="1729" spans="3:5" customFormat="1" x14ac:dyDescent="0.25"/>
    <row r="1730" spans="3:5" customFormat="1" x14ac:dyDescent="0.25"/>
    <row r="1731" spans="3:5" customFormat="1" x14ac:dyDescent="0.25"/>
    <row r="1732" spans="3:5" customFormat="1" x14ac:dyDescent="0.25"/>
    <row r="1733" spans="3:5" customFormat="1" x14ac:dyDescent="0.25"/>
    <row r="1734" spans="3:5" customFormat="1" x14ac:dyDescent="0.25"/>
    <row r="1735" spans="3:5" customFormat="1" x14ac:dyDescent="0.25"/>
    <row r="1736" spans="3:5" customFormat="1" x14ac:dyDescent="0.25"/>
    <row r="1737" spans="3:5" customFormat="1" x14ac:dyDescent="0.25"/>
    <row r="1738" spans="3:5" customFormat="1" x14ac:dyDescent="0.25"/>
    <row r="1739" spans="3:5" customFormat="1" x14ac:dyDescent="0.25">
      <c r="C1739" s="13">
        <v>0</v>
      </c>
      <c r="E1739" s="1" t="s">
        <v>1319</v>
      </c>
    </row>
    <row r="1740" spans="3:5" customFormat="1" x14ac:dyDescent="0.25">
      <c r="E1740" t="s">
        <v>1324</v>
      </c>
    </row>
    <row r="1741" spans="3:5" customFormat="1" x14ac:dyDescent="0.25">
      <c r="E1741" s="2" t="s">
        <v>1325</v>
      </c>
    </row>
    <row r="1742" spans="3:5" customFormat="1" x14ac:dyDescent="0.25">
      <c r="E1742" t="s">
        <v>104</v>
      </c>
    </row>
    <row r="1743" spans="3:5" customFormat="1" x14ac:dyDescent="0.25">
      <c r="E1743" t="s">
        <v>120</v>
      </c>
    </row>
    <row r="1744" spans="3:5" customFormat="1" x14ac:dyDescent="0.25"/>
    <row r="1745" spans="5:5" customFormat="1" x14ac:dyDescent="0.25">
      <c r="E1745" s="30" t="s">
        <v>141</v>
      </c>
    </row>
    <row r="1746" spans="5:5" customFormat="1" x14ac:dyDescent="0.25">
      <c r="E1746" t="s">
        <v>217</v>
      </c>
    </row>
    <row r="1747" spans="5:5" customFormat="1" x14ac:dyDescent="0.25"/>
    <row r="1748" spans="5:5" customFormat="1" x14ac:dyDescent="0.25">
      <c r="E1748" s="30" t="s">
        <v>219</v>
      </c>
    </row>
    <row r="1749" spans="5:5" customFormat="1" x14ac:dyDescent="0.25">
      <c r="E1749" t="s">
        <v>288</v>
      </c>
    </row>
    <row r="1750" spans="5:5" customFormat="1" x14ac:dyDescent="0.25"/>
    <row r="1751" spans="5:5" customFormat="1" x14ac:dyDescent="0.25">
      <c r="E1751" s="30" t="s">
        <v>220</v>
      </c>
    </row>
    <row r="1752" spans="5:5" customFormat="1" x14ac:dyDescent="0.25">
      <c r="E1752" t="s">
        <v>1126</v>
      </c>
    </row>
    <row r="1753" spans="5:5" customFormat="1" x14ac:dyDescent="0.25"/>
    <row r="1754" spans="5:5" customFormat="1" x14ac:dyDescent="0.25">
      <c r="E1754" s="30" t="s">
        <v>96</v>
      </c>
    </row>
    <row r="1755" spans="5:5" customFormat="1" x14ac:dyDescent="0.25">
      <c r="E1755" t="s">
        <v>1333</v>
      </c>
    </row>
    <row r="1756" spans="5:5" customFormat="1" x14ac:dyDescent="0.25"/>
    <row r="1757" spans="5:5" customFormat="1" x14ac:dyDescent="0.25">
      <c r="E1757" s="30" t="s">
        <v>97</v>
      </c>
    </row>
    <row r="1758" spans="5:5" customFormat="1" x14ac:dyDescent="0.25">
      <c r="E1758" t="s">
        <v>1333</v>
      </c>
    </row>
    <row r="1759" spans="5:5" customFormat="1" x14ac:dyDescent="0.25"/>
    <row r="1760" spans="5:5" customFormat="1" x14ac:dyDescent="0.25">
      <c r="E1760" s="30" t="s">
        <v>101</v>
      </c>
    </row>
    <row r="1761" spans="5:25" customFormat="1" x14ac:dyDescent="0.25">
      <c r="E1761" t="s">
        <v>1335</v>
      </c>
    </row>
    <row r="1762" spans="5:25" customFormat="1" x14ac:dyDescent="0.25"/>
    <row r="1763" spans="5:25" customFormat="1" x14ac:dyDescent="0.25">
      <c r="E1763" s="30" t="s">
        <v>98</v>
      </c>
    </row>
    <row r="1764" spans="5:25" customFormat="1" x14ac:dyDescent="0.25">
      <c r="E1764" t="s">
        <v>1336</v>
      </c>
    </row>
    <row r="1765" spans="5:25" customFormat="1" x14ac:dyDescent="0.25"/>
    <row r="1766" spans="5:25" customFormat="1" x14ac:dyDescent="0.25">
      <c r="E1766" t="s">
        <v>28</v>
      </c>
      <c r="M1766" t="s">
        <v>31</v>
      </c>
    </row>
    <row r="1767" spans="5:25" customFormat="1" x14ac:dyDescent="0.25">
      <c r="E1767" s="2" t="s">
        <v>209</v>
      </c>
      <c r="M1767" s="2" t="s">
        <v>1334</v>
      </c>
    </row>
    <row r="1768" spans="5:25" customFormat="1" x14ac:dyDescent="0.25"/>
    <row r="1769" spans="5:25" customFormat="1" x14ac:dyDescent="0.25">
      <c r="E1769" s="6" t="s">
        <v>1</v>
      </c>
      <c r="F1769" s="7"/>
      <c r="G1769" s="7"/>
      <c r="H1769" s="7"/>
      <c r="I1769" s="7"/>
      <c r="J1769" s="7"/>
      <c r="K1769" s="7"/>
      <c r="L1769" s="7"/>
      <c r="M1769" s="7"/>
      <c r="N1769" s="7"/>
      <c r="O1769" s="7"/>
      <c r="P1769" s="7"/>
      <c r="Q1769" s="7"/>
      <c r="R1769" s="7"/>
      <c r="S1769" s="7"/>
      <c r="T1769" s="7"/>
      <c r="U1769" s="7"/>
      <c r="V1769" s="7"/>
      <c r="W1769" s="7"/>
      <c r="X1769" s="7"/>
      <c r="Y1769" s="7"/>
    </row>
    <row r="1770" spans="5:25" customFormat="1" x14ac:dyDescent="0.25">
      <c r="E1770" s="6" t="s">
        <v>105</v>
      </c>
      <c r="F1770" s="7"/>
      <c r="G1770" s="7"/>
      <c r="H1770" s="7"/>
      <c r="I1770" s="7"/>
      <c r="J1770" s="7"/>
      <c r="K1770" s="7"/>
      <c r="L1770" s="7"/>
      <c r="M1770" s="7"/>
      <c r="N1770" s="7"/>
      <c r="O1770" s="7"/>
      <c r="P1770" s="7"/>
      <c r="Q1770" s="7"/>
      <c r="R1770" s="7"/>
      <c r="S1770" s="7"/>
      <c r="T1770" s="7"/>
      <c r="U1770" s="7"/>
      <c r="V1770" s="7"/>
      <c r="W1770" s="7"/>
      <c r="X1770" s="7"/>
      <c r="Y1770" s="7"/>
    </row>
    <row r="1771" spans="5:25" customFormat="1" x14ac:dyDescent="0.25">
      <c r="E1771" s="6" t="s">
        <v>106</v>
      </c>
      <c r="F1771" s="7"/>
      <c r="G1771" s="7"/>
      <c r="H1771" s="7"/>
      <c r="I1771" s="7"/>
      <c r="J1771" s="7"/>
      <c r="K1771" s="7"/>
      <c r="L1771" s="7"/>
      <c r="M1771" s="7"/>
      <c r="N1771" s="7"/>
      <c r="O1771" s="7"/>
      <c r="P1771" s="7"/>
      <c r="Q1771" s="7"/>
      <c r="R1771" s="7"/>
      <c r="S1771" s="7"/>
      <c r="T1771" s="7"/>
      <c r="U1771" s="7"/>
      <c r="V1771" s="7"/>
      <c r="W1771" s="7"/>
      <c r="X1771" s="7"/>
      <c r="Y1771" s="7"/>
    </row>
    <row r="1772" spans="5:25" customFormat="1" x14ac:dyDescent="0.25">
      <c r="E1772" s="6" t="s">
        <v>107</v>
      </c>
      <c r="F1772" s="7"/>
      <c r="G1772" s="7"/>
      <c r="H1772" s="7"/>
      <c r="I1772" s="7"/>
      <c r="J1772" s="7"/>
      <c r="K1772" s="7"/>
      <c r="L1772" s="7"/>
      <c r="M1772" s="7"/>
      <c r="N1772" s="7"/>
      <c r="O1772" s="7"/>
      <c r="P1772" s="7"/>
      <c r="Q1772" s="7"/>
      <c r="R1772" s="7"/>
      <c r="S1772" s="7"/>
      <c r="T1772" s="7"/>
      <c r="U1772" s="7"/>
      <c r="V1772" s="7"/>
      <c r="W1772" s="7"/>
      <c r="X1772" s="7"/>
      <c r="Y1772" s="7"/>
    </row>
    <row r="1773" spans="5:25" customFormat="1" x14ac:dyDescent="0.25">
      <c r="E1773" s="6" t="s">
        <v>12</v>
      </c>
      <c r="F1773" s="7"/>
      <c r="G1773" s="7"/>
      <c r="H1773" s="7"/>
      <c r="I1773" s="7"/>
      <c r="J1773" s="7"/>
      <c r="K1773" s="7"/>
      <c r="L1773" s="7"/>
      <c r="M1773" s="7"/>
      <c r="N1773" s="7"/>
      <c r="O1773" s="7"/>
      <c r="P1773" s="7"/>
      <c r="Q1773" s="7"/>
      <c r="R1773" s="7"/>
      <c r="S1773" s="7"/>
      <c r="T1773" s="7"/>
      <c r="U1773" s="7"/>
      <c r="V1773" s="7"/>
      <c r="W1773" s="7"/>
      <c r="X1773" s="7"/>
      <c r="Y1773" s="7"/>
    </row>
    <row r="1774" spans="5:25" customFormat="1" x14ac:dyDescent="0.25">
      <c r="E1774" s="6" t="s">
        <v>108</v>
      </c>
      <c r="F1774" s="7"/>
      <c r="G1774" s="7"/>
      <c r="H1774" s="7"/>
      <c r="I1774" s="7"/>
      <c r="J1774" s="7"/>
      <c r="K1774" s="7"/>
      <c r="L1774" s="7"/>
      <c r="M1774" s="7"/>
      <c r="N1774" s="7"/>
      <c r="O1774" s="7"/>
      <c r="P1774" s="7"/>
      <c r="Q1774" s="7"/>
      <c r="R1774" s="7"/>
      <c r="S1774" s="7"/>
      <c r="T1774" s="7"/>
      <c r="U1774" s="7"/>
      <c r="V1774" s="7"/>
      <c r="W1774" s="7"/>
      <c r="X1774" s="7"/>
      <c r="Y1774" s="7"/>
    </row>
    <row r="1775" spans="5:25" customFormat="1" x14ac:dyDescent="0.25">
      <c r="E1775" s="6" t="s">
        <v>15</v>
      </c>
      <c r="F1775" s="7"/>
      <c r="G1775" s="7"/>
      <c r="H1775" s="7"/>
      <c r="I1775" s="7"/>
      <c r="J1775" s="7"/>
      <c r="K1775" s="7"/>
      <c r="L1775" s="7"/>
      <c r="M1775" s="7"/>
      <c r="N1775" s="7"/>
      <c r="O1775" s="7"/>
      <c r="P1775" s="7"/>
      <c r="Q1775" s="7"/>
      <c r="R1775" s="7"/>
      <c r="S1775" s="7"/>
      <c r="T1775" s="7"/>
      <c r="U1775" s="7"/>
      <c r="V1775" s="7"/>
      <c r="W1775" s="7"/>
      <c r="X1775" s="7"/>
      <c r="Y1775" s="7"/>
    </row>
    <row r="1776" spans="5:25" customFormat="1" x14ac:dyDescent="0.25">
      <c r="E1776" s="10" t="s">
        <v>109</v>
      </c>
      <c r="F1776" s="7"/>
      <c r="G1776" s="7"/>
      <c r="H1776" s="7"/>
      <c r="I1776" s="7"/>
      <c r="J1776" s="7"/>
      <c r="K1776" s="7"/>
      <c r="L1776" s="7"/>
      <c r="M1776" s="7"/>
      <c r="N1776" s="7"/>
      <c r="O1776" s="7"/>
      <c r="P1776" s="7"/>
      <c r="Q1776" s="7"/>
      <c r="R1776" s="7"/>
      <c r="S1776" s="7"/>
      <c r="T1776" s="7"/>
      <c r="U1776" s="7"/>
      <c r="V1776" s="7"/>
      <c r="W1776" s="7"/>
      <c r="X1776" s="7"/>
      <c r="Y1776" s="7"/>
    </row>
    <row r="1777" spans="5:60" customFormat="1" x14ac:dyDescent="0.25">
      <c r="E1777" s="10" t="str">
        <f>"replace('" &amp; TRIM(E1767) &amp; "', '/', '.'),"</f>
        <v>replace('0002029/4/10/03/2024', '/', '.'),</v>
      </c>
      <c r="F1777" s="7"/>
      <c r="G1777" s="7"/>
      <c r="H1777" s="7"/>
      <c r="I1777" s="7"/>
      <c r="J1777" s="7"/>
      <c r="K1777" s="7"/>
      <c r="L1777" s="7"/>
      <c r="M1777" s="7"/>
      <c r="N1777" s="7"/>
      <c r="O1777" s="7"/>
      <c r="P1777" s="7"/>
      <c r="Q1777" s="7"/>
      <c r="R1777" s="7"/>
      <c r="S1777" s="7"/>
      <c r="T1777" s="7"/>
      <c r="U1777" s="7"/>
      <c r="V1777" s="7"/>
      <c r="W1777" s="7"/>
      <c r="X1777" s="7"/>
      <c r="Y1777" s="7"/>
    </row>
    <row r="1778" spans="5:60" customFormat="1" x14ac:dyDescent="0.25">
      <c r="E1778" s="10" t="s">
        <v>2</v>
      </c>
      <c r="F1778" s="7"/>
      <c r="G1778" s="7"/>
      <c r="H1778" s="7"/>
      <c r="I1778" s="7"/>
      <c r="J1778" s="7"/>
      <c r="K1778" s="7"/>
      <c r="L1778" s="7"/>
      <c r="M1778" s="7"/>
      <c r="N1778" s="7"/>
      <c r="O1778" s="7"/>
      <c r="P1778" s="7"/>
      <c r="Q1778" s="7"/>
      <c r="R1778" s="7"/>
      <c r="S1778" s="7"/>
      <c r="T1778" s="7"/>
      <c r="U1778" s="7"/>
      <c r="V1778" s="7"/>
      <c r="W1778" s="7"/>
      <c r="X1778" s="7"/>
      <c r="Y1778" s="7"/>
    </row>
    <row r="1779" spans="5:60" customFormat="1" x14ac:dyDescent="0.25">
      <c r="E1779" s="10" t="s">
        <v>127</v>
      </c>
      <c r="F1779" s="7"/>
      <c r="G1779" s="7"/>
      <c r="H1779" s="7"/>
      <c r="I1779" s="7"/>
      <c r="J1779" s="7"/>
      <c r="K1779" s="7"/>
      <c r="L1779" s="7"/>
      <c r="M1779" s="7"/>
      <c r="N1779" s="7"/>
      <c r="O1779" s="7"/>
      <c r="P1779" s="7"/>
      <c r="Q1779" s="7"/>
      <c r="R1779" s="7"/>
      <c r="S1779" s="7"/>
      <c r="T1779" s="7"/>
      <c r="U1779" s="7"/>
      <c r="V1779" s="7"/>
      <c r="W1779" s="7"/>
      <c r="X1779" s="7"/>
      <c r="Y1779" s="7"/>
    </row>
    <row r="1780" spans="5:60" customFormat="1" x14ac:dyDescent="0.25">
      <c r="E1780" s="10" t="str">
        <f>"replace('" &amp; TRIM(M1767) &amp; "', '/', '.'),"</f>
        <v>replace('07323/INV/2010/04/2024', '/', '.'),</v>
      </c>
      <c r="F1780" s="7"/>
      <c r="G1780" s="7"/>
      <c r="H1780" s="7"/>
      <c r="I1780" s="7"/>
      <c r="J1780" s="7"/>
      <c r="K1780" s="7"/>
      <c r="L1780" s="7"/>
      <c r="M1780" s="7"/>
      <c r="N1780" s="7"/>
      <c r="O1780" s="7"/>
      <c r="P1780" s="7"/>
      <c r="Q1780" s="7"/>
      <c r="R1780" s="7"/>
      <c r="S1780" s="7"/>
      <c r="T1780" s="7"/>
      <c r="U1780" s="7"/>
      <c r="V1780" s="7"/>
      <c r="W1780" s="7"/>
      <c r="X1780" s="7"/>
      <c r="Y1780" s="7"/>
    </row>
    <row r="1781" spans="5:60" customFormat="1" x14ac:dyDescent="0.25">
      <c r="E1781" s="10" t="s">
        <v>2</v>
      </c>
      <c r="F1781" s="7"/>
      <c r="G1781" s="7"/>
      <c r="H1781" s="7"/>
      <c r="I1781" s="7"/>
      <c r="J1781" s="7"/>
      <c r="K1781" s="7"/>
      <c r="L1781" s="7"/>
      <c r="M1781" s="7"/>
      <c r="N1781" s="7"/>
      <c r="O1781" s="7"/>
      <c r="P1781" s="7"/>
      <c r="Q1781" s="7"/>
      <c r="R1781" s="7"/>
      <c r="S1781" s="7"/>
      <c r="T1781" s="7"/>
      <c r="U1781" s="7"/>
      <c r="V1781" s="7"/>
      <c r="W1781" s="7"/>
      <c r="X1781" s="7"/>
      <c r="Y1781" s="7"/>
    </row>
    <row r="1782" spans="5:60" customFormat="1" x14ac:dyDescent="0.25">
      <c r="E1782" s="6" t="s">
        <v>110</v>
      </c>
      <c r="F1782" s="7"/>
      <c r="G1782" s="7"/>
      <c r="H1782" s="7"/>
      <c r="I1782" s="7"/>
      <c r="J1782" s="7"/>
      <c r="K1782" s="7"/>
      <c r="L1782" s="7"/>
      <c r="M1782" s="7"/>
      <c r="N1782" s="7"/>
      <c r="O1782" s="7"/>
      <c r="P1782" s="7"/>
      <c r="Q1782" s="7"/>
      <c r="R1782" s="7"/>
      <c r="S1782" s="7"/>
      <c r="T1782" s="7"/>
      <c r="U1782" s="7"/>
      <c r="V1782" s="7"/>
      <c r="W1782" s="7"/>
      <c r="X1782" s="7"/>
      <c r="Y1782" s="7"/>
    </row>
    <row r="1783" spans="5:60" customFormat="1" x14ac:dyDescent="0.25">
      <c r="E1783" s="6" t="s">
        <v>30</v>
      </c>
      <c r="F1783" s="7"/>
      <c r="G1783" s="7"/>
      <c r="H1783" s="7"/>
      <c r="I1783" s="7"/>
      <c r="J1783" s="7"/>
      <c r="K1783" s="7"/>
      <c r="L1783" s="7"/>
      <c r="M1783" s="7"/>
      <c r="N1783" s="7"/>
      <c r="O1783" s="7"/>
      <c r="P1783" s="7"/>
      <c r="Q1783" s="7"/>
      <c r="R1783" s="7"/>
      <c r="S1783" s="7"/>
      <c r="T1783" s="7"/>
      <c r="U1783" s="7"/>
      <c r="V1783" s="7"/>
      <c r="W1783" s="7"/>
      <c r="X1783" s="7"/>
      <c r="Y1783" s="7"/>
    </row>
    <row r="1784" spans="5:60" customFormat="1" x14ac:dyDescent="0.25">
      <c r="E1784" s="3"/>
      <c r="F1784" s="3"/>
      <c r="G1784" s="3"/>
      <c r="H1784" s="3"/>
      <c r="I1784" s="3"/>
      <c r="J1784" s="3"/>
      <c r="K1784" s="3"/>
      <c r="L1784" s="3"/>
      <c r="M1784" s="3"/>
      <c r="N1784" s="3"/>
      <c r="O1784" s="3"/>
      <c r="P1784" s="3"/>
      <c r="Q1784" s="3"/>
      <c r="R1784" s="3"/>
      <c r="S1784" s="3"/>
      <c r="T1784" s="3"/>
      <c r="U1784" s="3"/>
      <c r="V1784" s="3"/>
      <c r="W1784" s="3"/>
      <c r="X1784" s="3"/>
      <c r="Y1784" s="3"/>
    </row>
    <row r="1785" spans="5:60" customFormat="1" x14ac:dyDescent="0.25">
      <c r="E1785" s="6" t="s">
        <v>1</v>
      </c>
      <c r="F1785" s="7"/>
      <c r="G1785" s="7"/>
      <c r="H1785" s="7"/>
      <c r="I1785" s="7"/>
      <c r="J1785" s="7"/>
      <c r="K1785" s="7"/>
      <c r="L1785" s="7"/>
      <c r="M1785" s="7"/>
      <c r="N1785" s="7"/>
      <c r="O1785" s="7"/>
      <c r="P1785" s="7"/>
      <c r="Q1785" s="7"/>
      <c r="R1785" s="7"/>
      <c r="S1785" s="7"/>
      <c r="T1785" s="7"/>
      <c r="U1785" s="7"/>
      <c r="V1785" s="7"/>
      <c r="W1785" s="7"/>
      <c r="X1785" s="3"/>
      <c r="Y1785" s="3"/>
    </row>
    <row r="1786" spans="5:60" customFormat="1" x14ac:dyDescent="0.25">
      <c r="E1786" s="6" t="s">
        <v>111</v>
      </c>
      <c r="F1786" s="7"/>
      <c r="G1786" s="7"/>
      <c r="H1786" s="7"/>
      <c r="I1786" s="7"/>
      <c r="J1786" s="7"/>
      <c r="K1786" s="7"/>
      <c r="L1786" s="7"/>
      <c r="M1786" s="7"/>
      <c r="N1786" s="7"/>
      <c r="O1786" s="7"/>
      <c r="P1786" s="7"/>
      <c r="Q1786" s="7"/>
      <c r="R1786" s="7"/>
      <c r="S1786" s="7"/>
      <c r="T1786" s="7"/>
      <c r="U1786" s="7"/>
      <c r="V1786" s="7"/>
      <c r="W1786" s="7"/>
      <c r="X1786" s="3"/>
      <c r="Y1786" s="3"/>
    </row>
    <row r="1787" spans="5:60" customFormat="1" x14ac:dyDescent="0.25">
      <c r="E1787" s="6" t="s">
        <v>112</v>
      </c>
      <c r="F1787" s="7"/>
      <c r="G1787" s="7"/>
      <c r="H1787" s="7"/>
      <c r="I1787" s="7"/>
      <c r="J1787" s="7"/>
      <c r="K1787" s="7"/>
      <c r="L1787" s="7"/>
      <c r="M1787" s="7"/>
      <c r="N1787" s="7"/>
      <c r="O1787" s="7"/>
      <c r="P1787" s="7"/>
      <c r="Q1787" s="7"/>
      <c r="R1787" s="7"/>
      <c r="S1787" s="7"/>
      <c r="T1787" s="7"/>
      <c r="U1787" s="7"/>
      <c r="V1787" s="7"/>
      <c r="W1787" s="7"/>
      <c r="X1787" s="3"/>
      <c r="Y1787" s="3"/>
    </row>
    <row r="1788" spans="5:60" customFormat="1" x14ac:dyDescent="0.25">
      <c r="E1788" s="6" t="s">
        <v>113</v>
      </c>
      <c r="F1788" s="7"/>
      <c r="G1788" s="7"/>
      <c r="H1788" s="7"/>
      <c r="I1788" s="7"/>
      <c r="J1788" s="7"/>
      <c r="K1788" s="7"/>
      <c r="L1788" s="7"/>
      <c r="M1788" s="7"/>
      <c r="N1788" s="7"/>
      <c r="O1788" s="7"/>
      <c r="P1788" s="7"/>
      <c r="Q1788" s="7"/>
      <c r="R1788" s="7"/>
      <c r="S1788" s="7"/>
      <c r="T1788" s="7"/>
      <c r="U1788" s="7"/>
      <c r="V1788" s="7"/>
      <c r="W1788" s="7"/>
      <c r="X1788" s="3"/>
      <c r="Y1788" s="1" t="s">
        <v>62</v>
      </c>
      <c r="AH1788" s="2" t="s">
        <v>63</v>
      </c>
      <c r="AQ1788" s="2" t="s">
        <v>31</v>
      </c>
      <c r="AY1788" s="2" t="s">
        <v>116</v>
      </c>
      <c r="BH1788" s="2" t="s">
        <v>117</v>
      </c>
    </row>
    <row r="1789" spans="5:60" customFormat="1" x14ac:dyDescent="0.25">
      <c r="E1789" s="6" t="s">
        <v>114</v>
      </c>
      <c r="F1789" s="7"/>
      <c r="G1789" s="7"/>
      <c r="H1789" s="7"/>
      <c r="I1789" s="7"/>
      <c r="J1789" s="7"/>
      <c r="K1789" s="7"/>
      <c r="L1789" s="7"/>
      <c r="M1789" s="7"/>
      <c r="N1789" s="7"/>
      <c r="O1789" s="7"/>
      <c r="P1789" s="7"/>
      <c r="Q1789" s="7"/>
      <c r="R1789" s="7"/>
      <c r="S1789" s="7"/>
      <c r="T1789" s="7"/>
      <c r="U1789" s="7"/>
      <c r="V1789" s="7"/>
      <c r="W1789" s="7"/>
      <c r="X1789" s="3"/>
      <c r="Y1789">
        <v>1</v>
      </c>
      <c r="AH1789">
        <v>1</v>
      </c>
      <c r="AQ1789" t="s">
        <v>1337</v>
      </c>
      <c r="AY1789" t="s">
        <v>1334</v>
      </c>
      <c r="BH1789" s="2" t="str">
        <f>"exec IFINOPL.dbo.XSP_MTN_INVOICE_PPH @p_invoice_no = N'" &amp; TRIM(AY1789) &amp; "', @p_is_invoice_deduct_pph = N'" &amp; IF(Y1789 = 1, 0, 1) &amp; "', @p_mtn_remark = N'MyForms 462467', @p_mtn_cre_by = N'Aryo Budi D.P.';"</f>
        <v>exec IFINOPL.dbo.XSP_MTN_INVOICE_PPH @p_invoice_no = N'07323/INV/2010/04/2024', @p_is_invoice_deduct_pph = N'0', @p_mtn_remark = N'MyForms 462467', @p_mtn_cre_by = N'Aryo Budi D.P.';</v>
      </c>
    </row>
    <row r="1790" spans="5:60" customFormat="1" x14ac:dyDescent="0.25">
      <c r="E1790" s="6" t="s">
        <v>115</v>
      </c>
      <c r="F1790" s="7"/>
      <c r="G1790" s="7"/>
      <c r="H1790" s="7"/>
      <c r="I1790" s="7"/>
      <c r="J1790" s="7"/>
      <c r="K1790" s="7"/>
      <c r="L1790" s="7"/>
      <c r="M1790" s="7"/>
      <c r="N1790" s="7"/>
      <c r="O1790" s="7"/>
      <c r="P1790" s="7"/>
      <c r="Q1790" s="7"/>
      <c r="R1790" s="7"/>
      <c r="S1790" s="7"/>
      <c r="T1790" s="7"/>
      <c r="U1790" s="7"/>
      <c r="V1790" s="7"/>
      <c r="W1790" s="7"/>
    </row>
    <row r="1791" spans="5:60" customFormat="1" x14ac:dyDescent="0.25">
      <c r="E1791" s="6" t="s">
        <v>12</v>
      </c>
      <c r="F1791" s="7"/>
      <c r="G1791" s="7"/>
      <c r="H1791" s="7"/>
      <c r="I1791" s="7"/>
      <c r="J1791" s="7"/>
      <c r="K1791" s="7"/>
      <c r="L1791" s="7"/>
      <c r="M1791" s="7"/>
      <c r="N1791" s="7"/>
      <c r="O1791" s="7"/>
      <c r="P1791" s="7"/>
      <c r="Q1791" s="7"/>
      <c r="R1791" s="7"/>
      <c r="S1791" s="7"/>
      <c r="T1791" s="7"/>
      <c r="U1791" s="7"/>
      <c r="V1791" s="7"/>
      <c r="W1791" s="7"/>
    </row>
    <row r="1792" spans="5:60" customFormat="1" x14ac:dyDescent="0.25">
      <c r="E1792" s="6" t="s">
        <v>118</v>
      </c>
      <c r="F1792" s="7"/>
      <c r="G1792" s="7"/>
      <c r="H1792" s="7"/>
      <c r="I1792" s="7"/>
      <c r="J1792" s="7"/>
      <c r="K1792" s="7"/>
      <c r="L1792" s="7"/>
      <c r="M1792" s="7"/>
      <c r="N1792" s="7"/>
      <c r="O1792" s="7"/>
      <c r="P1792" s="7"/>
      <c r="Q1792" s="7"/>
      <c r="R1792" s="7"/>
      <c r="S1792" s="7"/>
      <c r="T1792" s="7"/>
      <c r="U1792" s="7"/>
      <c r="V1792" s="7"/>
      <c r="W1792" s="7"/>
      <c r="X1792" s="3"/>
    </row>
    <row r="1793" spans="5:177" customFormat="1" x14ac:dyDescent="0.25">
      <c r="E1793" s="6" t="s">
        <v>119</v>
      </c>
      <c r="F1793" s="7"/>
      <c r="G1793" s="7"/>
      <c r="H1793" s="7"/>
      <c r="I1793" s="7"/>
      <c r="J1793" s="7"/>
      <c r="K1793" s="7"/>
      <c r="L1793" s="7"/>
      <c r="M1793" s="7"/>
      <c r="N1793" s="7"/>
      <c r="O1793" s="7"/>
      <c r="P1793" s="7"/>
      <c r="Q1793" s="7"/>
      <c r="R1793" s="7"/>
      <c r="S1793" s="7"/>
      <c r="T1793" s="7"/>
      <c r="U1793" s="7"/>
      <c r="V1793" s="7"/>
      <c r="W1793" s="7"/>
      <c r="X1793" s="3"/>
    </row>
    <row r="1794" spans="5:177" customFormat="1" x14ac:dyDescent="0.25">
      <c r="E1794" s="6" t="str">
        <f>"replace('" &amp; TRIM(M1767) &amp; "', '/', '.'),"</f>
        <v>replace('07323/INV/2010/04/2024', '/', '.'),</v>
      </c>
      <c r="F1794" s="7"/>
      <c r="G1794" s="7"/>
      <c r="H1794" s="7"/>
      <c r="I1794" s="7"/>
      <c r="J1794" s="7"/>
      <c r="K1794" s="7"/>
      <c r="L1794" s="7"/>
      <c r="M1794" s="7"/>
      <c r="N1794" s="7"/>
      <c r="O1794" s="7"/>
      <c r="P1794" s="7"/>
      <c r="Q1794" s="7"/>
      <c r="R1794" s="7"/>
      <c r="S1794" s="7"/>
      <c r="T1794" s="7"/>
      <c r="U1794" s="7"/>
      <c r="V1794" s="7"/>
      <c r="W1794" s="7"/>
      <c r="X1794" s="3"/>
    </row>
    <row r="1795" spans="5:177" customFormat="1" x14ac:dyDescent="0.25">
      <c r="E1795" s="6" t="s">
        <v>7</v>
      </c>
      <c r="F1795" s="7"/>
      <c r="G1795" s="7"/>
      <c r="H1795" s="7"/>
      <c r="I1795" s="7"/>
      <c r="J1795" s="7"/>
      <c r="K1795" s="7"/>
      <c r="L1795" s="7"/>
      <c r="M1795" s="7"/>
      <c r="N1795" s="7"/>
      <c r="O1795" s="7"/>
      <c r="P1795" s="7"/>
      <c r="Q1795" s="7"/>
      <c r="R1795" s="7"/>
      <c r="S1795" s="7"/>
      <c r="T1795" s="7"/>
      <c r="U1795" s="7"/>
      <c r="V1795" s="7"/>
      <c r="W1795" s="7"/>
      <c r="X1795" s="3"/>
    </row>
    <row r="1796" spans="5:177" customFormat="1" x14ac:dyDescent="0.25"/>
    <row r="1797" spans="5:177" customFormat="1" x14ac:dyDescent="0.25">
      <c r="E1797" s="8" t="s">
        <v>25</v>
      </c>
      <c r="F1797" s="9"/>
      <c r="G1797" s="9"/>
      <c r="H1797" s="9"/>
      <c r="I1797" s="9"/>
      <c r="J1797" s="9"/>
      <c r="K1797" s="9"/>
      <c r="L1797" s="9"/>
      <c r="M1797" s="9"/>
      <c r="N1797" s="9"/>
      <c r="O1797" s="9"/>
      <c r="P1797" s="9"/>
      <c r="Q1797" s="9"/>
      <c r="R1797" s="9"/>
      <c r="S1797" s="9"/>
      <c r="T1797" s="9"/>
      <c r="U1797" s="9"/>
      <c r="V1797" s="9"/>
      <c r="W1797" s="9"/>
      <c r="X1797" s="9"/>
      <c r="Y1797" s="9"/>
      <c r="Z1797" s="9"/>
      <c r="AA1797" s="9"/>
      <c r="AB1797" s="9"/>
      <c r="AC1797" s="9"/>
      <c r="AD1797" s="9"/>
      <c r="AE1797" s="9"/>
      <c r="AF1797" s="9"/>
      <c r="AG1797" s="9"/>
      <c r="AH1797" s="9"/>
      <c r="AI1797" s="9"/>
      <c r="AJ1797" s="9"/>
      <c r="AK1797" s="9"/>
      <c r="AL1797" s="9"/>
      <c r="AM1797" s="9"/>
      <c r="AN1797" s="9"/>
      <c r="AO1797" s="9"/>
      <c r="AP1797" s="9"/>
      <c r="AQ1797" s="9"/>
      <c r="AR1797" s="9"/>
      <c r="AS1797" s="9"/>
      <c r="AT1797" s="9"/>
      <c r="AU1797" s="9"/>
      <c r="AV1797" s="9"/>
      <c r="AW1797" s="9"/>
      <c r="AX1797" s="9"/>
      <c r="AY1797" s="9"/>
      <c r="AZ1797" s="9"/>
      <c r="BA1797" s="9"/>
      <c r="BB1797" s="9"/>
      <c r="BC1797" s="9"/>
      <c r="BD1797" s="9"/>
      <c r="BE1797" s="9"/>
      <c r="BF1797" s="9"/>
      <c r="BG1797" s="9"/>
      <c r="BH1797" s="9"/>
      <c r="BI1797" s="9"/>
      <c r="BJ1797" s="9"/>
      <c r="BK1797" s="9"/>
      <c r="BL1797" s="9"/>
      <c r="BM1797" s="9"/>
      <c r="BN1797" s="9"/>
      <c r="BO1797" s="9"/>
      <c r="BP1797" s="9"/>
      <c r="BQ1797" s="9"/>
      <c r="BR1797" s="9"/>
      <c r="BS1797" s="9"/>
      <c r="BT1797" s="9"/>
      <c r="BU1797" s="9"/>
      <c r="BV1797" s="9"/>
      <c r="BW1797" s="9"/>
      <c r="BX1797" s="9"/>
      <c r="BY1797" s="9"/>
      <c r="BZ1797" s="9"/>
      <c r="CA1797" s="9"/>
      <c r="CB1797" s="3"/>
      <c r="CC1797" s="3"/>
    </row>
    <row r="1798" spans="5:177" customFormat="1" x14ac:dyDescent="0.25">
      <c r="E1798" s="8"/>
      <c r="F1798" s="9"/>
      <c r="G1798" s="9"/>
      <c r="H1798" s="9"/>
      <c r="I1798" s="9"/>
      <c r="J1798" s="9"/>
      <c r="K1798" s="9"/>
      <c r="L1798" s="9"/>
      <c r="M1798" s="9"/>
      <c r="N1798" s="9"/>
      <c r="O1798" s="9"/>
      <c r="P1798" s="9"/>
      <c r="Q1798" s="9"/>
      <c r="R1798" s="9"/>
      <c r="S1798" s="9"/>
      <c r="T1798" s="9"/>
      <c r="U1798" s="9"/>
      <c r="V1798" s="9"/>
      <c r="W1798" s="9"/>
      <c r="X1798" s="9"/>
      <c r="Y1798" s="9"/>
      <c r="Z1798" s="9"/>
      <c r="AA1798" s="9"/>
      <c r="AB1798" s="9"/>
      <c r="AC1798" s="9"/>
      <c r="AD1798" s="9"/>
      <c r="AE1798" s="9"/>
      <c r="AF1798" s="9"/>
      <c r="AG1798" s="9"/>
      <c r="AH1798" s="9"/>
      <c r="AI1798" s="9"/>
      <c r="AJ1798" s="9"/>
      <c r="AK1798" s="9"/>
      <c r="AL1798" s="9"/>
      <c r="AM1798" s="9"/>
      <c r="AN1798" s="9"/>
      <c r="AO1798" s="9"/>
      <c r="AP1798" s="9"/>
      <c r="AQ1798" s="9"/>
      <c r="AR1798" s="9"/>
      <c r="AS1798" s="9"/>
      <c r="AT1798" s="9"/>
      <c r="AU1798" s="9"/>
      <c r="AV1798" s="9"/>
      <c r="AW1798" s="9"/>
      <c r="AX1798" s="9"/>
      <c r="AY1798" s="9"/>
      <c r="AZ1798" s="9"/>
      <c r="BA1798" s="9"/>
      <c r="BB1798" s="9"/>
      <c r="BC1798" s="9"/>
      <c r="BD1798" s="9"/>
      <c r="BE1798" s="9"/>
      <c r="BF1798" s="9"/>
      <c r="BG1798" s="9"/>
      <c r="BH1798" s="9"/>
      <c r="BI1798" s="9"/>
      <c r="BJ1798" s="9"/>
      <c r="BK1798" s="9"/>
      <c r="BL1798" s="9"/>
      <c r="BM1798" s="9"/>
      <c r="BN1798" s="9"/>
      <c r="BO1798" s="9"/>
      <c r="BP1798" s="9"/>
      <c r="BQ1798" s="9"/>
      <c r="BR1798" s="9"/>
      <c r="BS1798" s="9"/>
      <c r="BT1798" s="9"/>
      <c r="BU1798" s="9"/>
      <c r="BV1798" s="9"/>
      <c r="BW1798" s="9"/>
      <c r="BX1798" s="9"/>
      <c r="BY1798" s="9"/>
      <c r="BZ1798" s="9"/>
      <c r="CA1798" s="9"/>
      <c r="CB1798" s="3"/>
      <c r="CC1798" s="3"/>
      <c r="CD1798" s="3"/>
      <c r="CE1798" s="3"/>
      <c r="CF1798" s="3"/>
      <c r="CG1798" s="3"/>
      <c r="CH1798" s="3"/>
      <c r="CI1798" s="3"/>
      <c r="CJ1798" s="3"/>
      <c r="CK1798" s="3"/>
    </row>
    <row r="1799" spans="5:177" customFormat="1" x14ac:dyDescent="0.25">
      <c r="E1799" s="8" t="str">
        <f>BH1789</f>
        <v>exec IFINOPL.dbo.XSP_MTN_INVOICE_PPH @p_invoice_no = N'07323/INV/2010/04/2024', @p_is_invoice_deduct_pph = N'0', @p_mtn_remark = N'MyForms 462467', @p_mtn_cre_by = N'Aryo Budi D.P.';</v>
      </c>
      <c r="F1799" s="9"/>
      <c r="G1799" s="9"/>
      <c r="H1799" s="9"/>
      <c r="I1799" s="9"/>
      <c r="J1799" s="9"/>
      <c r="K1799" s="9"/>
      <c r="L1799" s="9"/>
      <c r="M1799" s="9"/>
      <c r="N1799" s="9"/>
      <c r="O1799" s="9"/>
      <c r="P1799" s="9"/>
      <c r="Q1799" s="9"/>
      <c r="R1799" s="9"/>
      <c r="S1799" s="9"/>
      <c r="T1799" s="9"/>
      <c r="U1799" s="9"/>
      <c r="V1799" s="9"/>
      <c r="W1799" s="9"/>
      <c r="X1799" s="9"/>
      <c r="Y1799" s="9"/>
      <c r="Z1799" s="9"/>
      <c r="AA1799" s="9"/>
      <c r="AB1799" s="9"/>
      <c r="AC1799" s="9"/>
      <c r="AD1799" s="9"/>
      <c r="AE1799" s="9"/>
      <c r="AF1799" s="9"/>
      <c r="AG1799" s="9"/>
      <c r="AH1799" s="9"/>
      <c r="AI1799" s="9"/>
      <c r="AJ1799" s="9"/>
      <c r="AK1799" s="9"/>
      <c r="AL1799" s="9"/>
      <c r="AM1799" s="9"/>
      <c r="AN1799" s="9"/>
      <c r="AO1799" s="9"/>
      <c r="AP1799" s="9"/>
      <c r="AQ1799" s="9"/>
      <c r="AR1799" s="9"/>
      <c r="AS1799" s="9"/>
      <c r="AT1799" s="9"/>
      <c r="AU1799" s="9"/>
      <c r="AV1799" s="9"/>
      <c r="AW1799" s="9"/>
      <c r="AX1799" s="9"/>
      <c r="AY1799" s="9"/>
      <c r="AZ1799" s="9"/>
      <c r="BA1799" s="9"/>
      <c r="BB1799" s="9"/>
      <c r="BC1799" s="9"/>
      <c r="BD1799" s="9"/>
      <c r="BE1799" s="9"/>
      <c r="BF1799" s="9"/>
      <c r="BG1799" s="9"/>
      <c r="BH1799" s="9"/>
      <c r="BI1799" s="9"/>
      <c r="BJ1799" s="9"/>
      <c r="BK1799" s="9"/>
      <c r="BL1799" s="9"/>
      <c r="BM1799" s="9"/>
      <c r="BN1799" s="9"/>
      <c r="BO1799" s="9"/>
      <c r="BP1799" s="9"/>
      <c r="BQ1799" s="9"/>
      <c r="BR1799" s="9"/>
      <c r="BS1799" s="9"/>
      <c r="BT1799" s="9"/>
      <c r="BU1799" s="9"/>
      <c r="BV1799" s="9"/>
      <c r="BW1799" s="9"/>
      <c r="BX1799" s="9"/>
      <c r="BY1799" s="9"/>
      <c r="BZ1799" s="9"/>
      <c r="CA1799" s="9"/>
      <c r="CB1799" s="3"/>
      <c r="CC1799" s="3"/>
      <c r="CD1799" s="3"/>
      <c r="CE1799" s="3"/>
      <c r="CF1799" s="3"/>
      <c r="CG1799" s="3"/>
      <c r="CH1799" s="3"/>
      <c r="CI1799" s="3"/>
      <c r="CJ1799" s="3"/>
      <c r="CK1799" s="3"/>
      <c r="CL1799" s="3"/>
      <c r="CM1799" s="3"/>
      <c r="CN1799" s="3"/>
      <c r="CO1799" s="3"/>
      <c r="CP1799" s="3"/>
      <c r="CQ1799" s="3"/>
      <c r="CR1799" s="3"/>
      <c r="CS1799" s="3"/>
      <c r="CT1799" s="3"/>
      <c r="CU1799" s="3"/>
      <c r="CV1799" s="3"/>
      <c r="CW1799" s="3"/>
      <c r="CX1799" s="3"/>
      <c r="CY1799" s="3"/>
      <c r="CZ1799" s="3"/>
      <c r="DA1799" s="3"/>
      <c r="DB1799" s="3"/>
      <c r="DC1799" s="3"/>
      <c r="DD1799" s="3"/>
      <c r="DE1799" s="3"/>
      <c r="DF1799" s="3"/>
      <c r="DG1799" s="3"/>
      <c r="DH1799" s="3"/>
      <c r="DI1799" s="3"/>
      <c r="DJ1799" s="3"/>
      <c r="DK1799" s="3"/>
      <c r="DL1799" s="3"/>
      <c r="DM1799" s="3"/>
      <c r="DN1799" s="3"/>
      <c r="DO1799" s="3"/>
      <c r="DP1799" s="3"/>
      <c r="DQ1799" s="3"/>
      <c r="DR1799" s="3"/>
      <c r="DS1799" s="3"/>
      <c r="DT1799" s="3"/>
      <c r="DU1799" s="3"/>
      <c r="DV1799" s="3"/>
      <c r="DW1799" s="3"/>
      <c r="DX1799" s="3"/>
      <c r="DY1799" s="3"/>
      <c r="DZ1799" s="3"/>
      <c r="EA1799" s="3"/>
      <c r="EB1799" s="3"/>
      <c r="EC1799" s="3"/>
      <c r="ED1799" s="3"/>
      <c r="EE1799" s="3"/>
      <c r="EF1799" s="3"/>
      <c r="EG1799" s="3"/>
      <c r="EH1799" s="3"/>
      <c r="EI1799" s="3"/>
      <c r="EJ1799" s="3"/>
      <c r="EK1799" s="3"/>
      <c r="EL1799" s="3"/>
      <c r="EM1799" s="3"/>
      <c r="EN1799" s="3"/>
      <c r="EO1799" s="3"/>
      <c r="EP1799" s="3"/>
      <c r="EQ1799" s="3"/>
      <c r="ER1799" s="3"/>
      <c r="ES1799" s="3"/>
      <c r="ET1799" s="3"/>
      <c r="EU1799" s="3"/>
      <c r="EV1799" s="3"/>
      <c r="EW1799" s="3"/>
      <c r="EX1799" s="3"/>
      <c r="EY1799" s="3"/>
      <c r="EZ1799" s="3"/>
      <c r="FA1799" s="3"/>
      <c r="FB1799" s="3"/>
      <c r="FC1799" s="3"/>
      <c r="FD1799" s="3"/>
      <c r="FE1799" s="3"/>
      <c r="FF1799" s="3"/>
      <c r="FG1799" s="3"/>
      <c r="FH1799" s="3"/>
      <c r="FI1799" s="3"/>
      <c r="FJ1799" s="3"/>
      <c r="FK1799" s="3"/>
      <c r="FL1799" s="3"/>
      <c r="FM1799" s="3"/>
      <c r="FN1799" s="3"/>
      <c r="FO1799" s="3"/>
      <c r="FP1799" s="3"/>
      <c r="FQ1799" s="3"/>
      <c r="FR1799" s="3"/>
      <c r="FS1799" s="3"/>
      <c r="FT1799" s="3"/>
      <c r="FU1799" s="3"/>
    </row>
    <row r="1800" spans="5:177" customFormat="1" x14ac:dyDescent="0.25">
      <c r="E1800" s="8"/>
      <c r="F1800" s="9"/>
      <c r="G1800" s="9"/>
      <c r="H1800" s="9"/>
      <c r="I1800" s="9"/>
      <c r="J1800" s="9"/>
      <c r="K1800" s="9"/>
      <c r="L1800" s="9"/>
      <c r="M1800" s="9"/>
      <c r="N1800" s="9"/>
      <c r="O1800" s="9"/>
      <c r="P1800" s="9"/>
      <c r="Q1800" s="9"/>
      <c r="R1800" s="9"/>
      <c r="S1800" s="9"/>
      <c r="T1800" s="9"/>
      <c r="U1800" s="9"/>
      <c r="V1800" s="9"/>
      <c r="W1800" s="9"/>
      <c r="X1800" s="9"/>
      <c r="Y1800" s="9"/>
      <c r="Z1800" s="9"/>
      <c r="AA1800" s="9"/>
      <c r="AB1800" s="9"/>
      <c r="AC1800" s="9"/>
      <c r="AD1800" s="9"/>
      <c r="AE1800" s="9"/>
      <c r="AF1800" s="9"/>
      <c r="AG1800" s="9"/>
      <c r="AH1800" s="9"/>
      <c r="AI1800" s="9"/>
      <c r="AJ1800" s="9"/>
      <c r="AK1800" s="9"/>
      <c r="AL1800" s="9"/>
      <c r="AM1800" s="9"/>
      <c r="AN1800" s="9"/>
      <c r="AO1800" s="9"/>
      <c r="AP1800" s="9"/>
      <c r="AQ1800" s="9"/>
      <c r="AR1800" s="9"/>
      <c r="AS1800" s="9"/>
      <c r="AT1800" s="9"/>
      <c r="AU1800" s="9"/>
      <c r="AV1800" s="9"/>
      <c r="AW1800" s="9"/>
      <c r="AX1800" s="9"/>
      <c r="AY1800" s="9"/>
      <c r="AZ1800" s="9"/>
      <c r="BA1800" s="9"/>
      <c r="BB1800" s="9"/>
      <c r="BC1800" s="9"/>
      <c r="BD1800" s="9"/>
      <c r="BE1800" s="9"/>
      <c r="BF1800" s="9"/>
      <c r="BG1800" s="9"/>
      <c r="BH1800" s="9"/>
      <c r="BI1800" s="9"/>
      <c r="BJ1800" s="9"/>
      <c r="BK1800" s="9"/>
      <c r="BL1800" s="9"/>
      <c r="BM1800" s="9"/>
      <c r="BN1800" s="9"/>
      <c r="BO1800" s="9"/>
      <c r="BP1800" s="9"/>
      <c r="BQ1800" s="9"/>
      <c r="BR1800" s="9"/>
      <c r="BS1800" s="9"/>
      <c r="BT1800" s="9"/>
      <c r="BU1800" s="9"/>
      <c r="BV1800" s="9"/>
      <c r="BW1800" s="9"/>
      <c r="BX1800" s="9"/>
      <c r="BY1800" s="9"/>
      <c r="BZ1800" s="9"/>
      <c r="CA1800" s="9"/>
      <c r="CB1800" s="3"/>
      <c r="CC1800" s="3"/>
      <c r="CD1800" s="3"/>
      <c r="CE1800" s="3"/>
      <c r="CF1800" s="3"/>
      <c r="CG1800" s="3"/>
      <c r="CH1800" s="3"/>
      <c r="CI1800" s="3"/>
      <c r="CJ1800" s="3"/>
      <c r="CK1800" s="3"/>
      <c r="CL1800" s="3"/>
      <c r="CM1800" s="3"/>
      <c r="CN1800" s="3"/>
      <c r="CO1800" s="3"/>
      <c r="CP1800" s="3"/>
      <c r="CQ1800" s="3"/>
      <c r="CR1800" s="3"/>
      <c r="CS1800" s="3"/>
      <c r="CT1800" s="3"/>
      <c r="CU1800" s="3"/>
      <c r="CV1800" s="3"/>
      <c r="CW1800" s="3"/>
      <c r="CX1800" s="3"/>
      <c r="CY1800" s="3"/>
      <c r="CZ1800" s="3"/>
      <c r="DA1800" s="3"/>
      <c r="DB1800" s="3"/>
      <c r="DC1800" s="3"/>
      <c r="DD1800" s="3"/>
      <c r="DE1800" s="3"/>
      <c r="DF1800" s="3"/>
      <c r="DG1800" s="3"/>
      <c r="DH1800" s="3"/>
      <c r="DI1800" s="3"/>
      <c r="DJ1800" s="3"/>
      <c r="DK1800" s="3"/>
      <c r="DL1800" s="3"/>
      <c r="DM1800" s="3"/>
      <c r="DN1800" s="3"/>
      <c r="DO1800" s="3"/>
      <c r="DP1800" s="3"/>
      <c r="DQ1800" s="3"/>
      <c r="DR1800" s="3"/>
      <c r="DS1800" s="3"/>
      <c r="DT1800" s="3"/>
      <c r="DU1800" s="3"/>
      <c r="DV1800" s="3"/>
      <c r="DW1800" s="3"/>
      <c r="DX1800" s="3"/>
      <c r="DY1800" s="3"/>
      <c r="DZ1800" s="3"/>
      <c r="EA1800" s="3"/>
      <c r="EB1800" s="3"/>
      <c r="EC1800" s="3"/>
      <c r="ED1800" s="3"/>
      <c r="EE1800" s="3"/>
      <c r="EF1800" s="3"/>
      <c r="EG1800" s="3"/>
      <c r="EH1800" s="3"/>
      <c r="EI1800" s="3"/>
      <c r="EJ1800" s="3"/>
      <c r="EK1800" s="3"/>
      <c r="EL1800" s="3"/>
      <c r="EM1800" s="3"/>
      <c r="EN1800" s="3"/>
      <c r="EO1800" s="3"/>
      <c r="EP1800" s="3"/>
      <c r="EQ1800" s="3"/>
      <c r="ER1800" s="3"/>
      <c r="ES1800" s="3"/>
      <c r="ET1800" s="3"/>
      <c r="EU1800" s="3"/>
      <c r="EV1800" s="3"/>
      <c r="EW1800" s="3"/>
      <c r="EX1800" s="3"/>
      <c r="EY1800" s="3"/>
      <c r="EZ1800" s="3"/>
      <c r="FA1800" s="3"/>
      <c r="FB1800" s="3"/>
      <c r="FC1800" s="3"/>
      <c r="FD1800" s="3"/>
      <c r="FE1800" s="3"/>
      <c r="FF1800" s="3"/>
      <c r="FG1800" s="3"/>
      <c r="FH1800" s="3"/>
      <c r="FI1800" s="3"/>
      <c r="FJ1800" s="3"/>
      <c r="FK1800" s="3"/>
      <c r="FL1800" s="3"/>
      <c r="FM1800" s="3"/>
      <c r="FN1800" s="3"/>
      <c r="FO1800" s="3"/>
      <c r="FP1800" s="3"/>
      <c r="FQ1800" s="3"/>
      <c r="FR1800" s="3"/>
      <c r="FS1800" s="3"/>
      <c r="FT1800" s="3"/>
      <c r="FU1800" s="3"/>
    </row>
    <row r="1801" spans="5:177" customFormat="1" x14ac:dyDescent="0.25">
      <c r="E1801" s="8" t="s">
        <v>88</v>
      </c>
      <c r="F1801" s="9"/>
      <c r="G1801" s="9"/>
      <c r="H1801" s="9"/>
      <c r="I1801" s="9"/>
      <c r="J1801" s="9"/>
      <c r="K1801" s="9"/>
      <c r="L1801" s="9"/>
      <c r="M1801" s="9"/>
      <c r="N1801" s="9"/>
      <c r="O1801" s="9"/>
      <c r="P1801" s="9"/>
      <c r="Q1801" s="9"/>
      <c r="R1801" s="9"/>
      <c r="S1801" s="9"/>
      <c r="T1801" s="9"/>
      <c r="U1801" s="9"/>
      <c r="V1801" s="9"/>
      <c r="W1801" s="9"/>
      <c r="X1801" s="9"/>
      <c r="Y1801" s="9"/>
      <c r="Z1801" s="9"/>
      <c r="AA1801" s="9"/>
      <c r="AB1801" s="9"/>
      <c r="AC1801" s="9"/>
      <c r="AD1801" s="9"/>
      <c r="AE1801" s="9"/>
      <c r="AF1801" s="9"/>
      <c r="AG1801" s="9"/>
      <c r="AH1801" s="9"/>
      <c r="AI1801" s="9"/>
      <c r="AJ1801" s="9"/>
      <c r="AK1801" s="9"/>
      <c r="AL1801" s="9"/>
      <c r="AM1801" s="9"/>
      <c r="AN1801" s="9"/>
      <c r="AO1801" s="9"/>
      <c r="AP1801" s="9"/>
      <c r="AQ1801" s="9"/>
      <c r="AR1801" s="9"/>
      <c r="AS1801" s="9"/>
      <c r="AT1801" s="9"/>
      <c r="AU1801" s="9"/>
      <c r="AV1801" s="9"/>
      <c r="AW1801" s="9"/>
      <c r="AX1801" s="9"/>
      <c r="AY1801" s="9"/>
      <c r="AZ1801" s="9"/>
      <c r="BA1801" s="9"/>
      <c r="BB1801" s="9"/>
      <c r="BC1801" s="9"/>
      <c r="BD1801" s="9"/>
      <c r="BE1801" s="9"/>
      <c r="BF1801" s="9"/>
      <c r="BG1801" s="9"/>
      <c r="BH1801" s="9"/>
      <c r="BI1801" s="9"/>
      <c r="BJ1801" s="9"/>
      <c r="BK1801" s="9"/>
      <c r="BL1801" s="9"/>
      <c r="BM1801" s="9"/>
      <c r="BN1801" s="9"/>
      <c r="BO1801" s="9"/>
      <c r="BP1801" s="9"/>
      <c r="BQ1801" s="9"/>
      <c r="BR1801" s="9"/>
      <c r="BS1801" s="9"/>
      <c r="BT1801" s="9"/>
      <c r="BU1801" s="9"/>
      <c r="BV1801" s="9"/>
      <c r="BW1801" s="9"/>
      <c r="BX1801" s="9"/>
      <c r="BY1801" s="9"/>
      <c r="BZ1801" s="9"/>
      <c r="CA1801" s="9"/>
      <c r="CB1801" s="3"/>
      <c r="CC1801" s="3"/>
      <c r="CD1801" s="3"/>
      <c r="CE1801" s="3"/>
      <c r="CF1801" s="3"/>
      <c r="CG1801" s="3"/>
      <c r="CH1801" s="3"/>
      <c r="CI1801" s="3"/>
      <c r="CJ1801" s="3"/>
      <c r="CK1801" s="3"/>
      <c r="CL1801" s="3"/>
      <c r="CM1801" s="3"/>
      <c r="CN1801" s="3"/>
      <c r="CO1801" s="3"/>
      <c r="CP1801" s="3"/>
      <c r="CQ1801" s="3"/>
      <c r="CR1801" s="3"/>
      <c r="CS1801" s="3"/>
      <c r="CT1801" s="3"/>
      <c r="CU1801" s="3"/>
      <c r="CV1801" s="3"/>
      <c r="CW1801" s="3"/>
      <c r="CX1801" s="3"/>
      <c r="CY1801" s="3"/>
      <c r="CZ1801" s="3"/>
      <c r="DA1801" s="3"/>
      <c r="DB1801" s="3"/>
      <c r="DC1801" s="3"/>
      <c r="DD1801" s="3"/>
      <c r="DE1801" s="3"/>
      <c r="DF1801" s="3"/>
      <c r="DG1801" s="3"/>
      <c r="DH1801" s="3"/>
      <c r="DI1801" s="3"/>
      <c r="DJ1801" s="3"/>
      <c r="DK1801" s="3"/>
      <c r="DL1801" s="3"/>
      <c r="DM1801" s="3"/>
      <c r="DN1801" s="3"/>
      <c r="DO1801" s="3"/>
      <c r="DP1801" s="3"/>
      <c r="DQ1801" s="3"/>
      <c r="DR1801" s="3"/>
      <c r="DS1801" s="3"/>
      <c r="DT1801" s="3"/>
      <c r="DU1801" s="3"/>
      <c r="DV1801" s="3"/>
      <c r="DW1801" s="3"/>
      <c r="DX1801" s="3"/>
      <c r="DY1801" s="3"/>
      <c r="DZ1801" s="3"/>
      <c r="EA1801" s="3"/>
      <c r="EB1801" s="3"/>
      <c r="EC1801" s="3"/>
      <c r="ED1801" s="3"/>
      <c r="EE1801" s="3"/>
      <c r="EF1801" s="3"/>
      <c r="EG1801" s="3"/>
      <c r="EH1801" s="3"/>
      <c r="EI1801" s="3"/>
      <c r="EJ1801" s="3"/>
      <c r="EK1801" s="3"/>
      <c r="EL1801" s="3"/>
      <c r="EM1801" s="3"/>
      <c r="EN1801" s="3"/>
      <c r="EO1801" s="3"/>
      <c r="EP1801" s="3"/>
      <c r="EQ1801" s="3"/>
      <c r="ER1801" s="3"/>
      <c r="ES1801" s="3"/>
      <c r="ET1801" s="3"/>
      <c r="EU1801" s="3"/>
      <c r="EV1801" s="3"/>
      <c r="EW1801" s="3"/>
      <c r="EX1801" s="3"/>
      <c r="EY1801" s="3"/>
      <c r="EZ1801" s="3"/>
      <c r="FA1801" s="3"/>
      <c r="FB1801" s="3"/>
      <c r="FC1801" s="3"/>
      <c r="FD1801" s="3"/>
      <c r="FE1801" s="3"/>
      <c r="FF1801" s="3"/>
      <c r="FG1801" s="3"/>
      <c r="FH1801" s="3"/>
      <c r="FI1801" s="3"/>
      <c r="FJ1801" s="3"/>
      <c r="FK1801" s="3"/>
      <c r="FL1801" s="3"/>
      <c r="FM1801" s="3"/>
      <c r="FN1801" s="3"/>
      <c r="FO1801" s="3"/>
      <c r="FP1801" s="3"/>
      <c r="FQ1801" s="3"/>
      <c r="FR1801" s="3"/>
      <c r="FS1801" s="3"/>
      <c r="FT1801" s="3"/>
      <c r="FU1801" s="3"/>
    </row>
    <row r="1802" spans="5:177" customFormat="1" x14ac:dyDescent="0.25">
      <c r="E1802" s="11" t="s">
        <v>128</v>
      </c>
      <c r="F1802" s="9"/>
      <c r="G1802" s="9"/>
      <c r="H1802" s="9"/>
      <c r="I1802" s="9"/>
      <c r="J1802" s="9"/>
      <c r="K1802" s="9"/>
      <c r="L1802" s="9"/>
      <c r="M1802" s="9"/>
      <c r="N1802" s="9"/>
      <c r="O1802" s="9"/>
      <c r="P1802" s="9"/>
      <c r="Q1802" s="9"/>
      <c r="R1802" s="9"/>
      <c r="S1802" s="9"/>
      <c r="T1802" s="9"/>
      <c r="U1802" s="9"/>
      <c r="V1802" s="9"/>
      <c r="W1802" s="9"/>
      <c r="X1802" s="9"/>
      <c r="Y1802" s="9"/>
      <c r="Z1802" s="9"/>
      <c r="AA1802" s="9"/>
      <c r="AB1802" s="9"/>
      <c r="AC1802" s="9"/>
      <c r="AD1802" s="9"/>
      <c r="AE1802" s="9"/>
      <c r="AF1802" s="9"/>
      <c r="AG1802" s="9"/>
      <c r="AH1802" s="9"/>
      <c r="AI1802" s="9"/>
      <c r="AJ1802" s="9"/>
      <c r="AK1802" s="9"/>
      <c r="AL1802" s="9"/>
      <c r="AM1802" s="9"/>
      <c r="AN1802" s="9"/>
      <c r="AO1802" s="9"/>
      <c r="AP1802" s="9"/>
      <c r="AQ1802" s="9"/>
      <c r="AR1802" s="9"/>
      <c r="AS1802" s="9"/>
      <c r="AT1802" s="9"/>
      <c r="AU1802" s="9"/>
      <c r="AV1802" s="9"/>
      <c r="AW1802" s="9"/>
      <c r="AX1802" s="9"/>
      <c r="AY1802" s="9"/>
      <c r="AZ1802" s="9"/>
      <c r="BA1802" s="9"/>
      <c r="BB1802" s="9"/>
      <c r="BC1802" s="9"/>
      <c r="BD1802" s="9"/>
      <c r="BE1802" s="9"/>
      <c r="BF1802" s="9"/>
      <c r="BG1802" s="9"/>
      <c r="BH1802" s="9"/>
      <c r="BI1802" s="9"/>
      <c r="BJ1802" s="9"/>
      <c r="BK1802" s="9"/>
      <c r="BL1802" s="9"/>
      <c r="BM1802" s="9"/>
      <c r="BN1802" s="9"/>
      <c r="BO1802" s="9"/>
      <c r="BP1802" s="9"/>
      <c r="BQ1802" s="9"/>
      <c r="BR1802" s="9"/>
      <c r="BS1802" s="9"/>
      <c r="BT1802" s="9"/>
      <c r="BU1802" s="9"/>
      <c r="BV1802" s="9"/>
      <c r="BW1802" s="9"/>
      <c r="BX1802" s="9"/>
      <c r="BY1802" s="9"/>
      <c r="BZ1802" s="9"/>
      <c r="CA1802" s="9"/>
      <c r="CB1802" s="3"/>
      <c r="CC1802" s="3"/>
      <c r="CD1802" s="3"/>
      <c r="CE1802" s="3"/>
      <c r="CF1802" s="3"/>
      <c r="CG1802" s="3"/>
      <c r="CH1802" s="3"/>
      <c r="CI1802" s="3"/>
      <c r="CJ1802" s="3"/>
      <c r="CK1802" s="3"/>
      <c r="CL1802" s="3"/>
      <c r="CM1802" s="3"/>
      <c r="CN1802" s="3"/>
      <c r="CO1802" s="3"/>
      <c r="CP1802" s="3"/>
      <c r="CQ1802" s="3"/>
      <c r="CR1802" s="3"/>
      <c r="CS1802" s="3"/>
      <c r="CT1802" s="3"/>
      <c r="CU1802" s="3"/>
      <c r="CV1802" s="3"/>
      <c r="CW1802" s="3"/>
      <c r="CX1802" s="3"/>
      <c r="CY1802" s="3"/>
      <c r="CZ1802" s="3"/>
      <c r="DA1802" s="3"/>
      <c r="DB1802" s="3"/>
      <c r="DC1802" s="3"/>
      <c r="DD1802" s="3"/>
      <c r="DE1802" s="3"/>
      <c r="DF1802" s="3"/>
      <c r="DG1802" s="3"/>
      <c r="DH1802" s="3"/>
      <c r="DI1802" s="3"/>
      <c r="DJ1802" s="3"/>
      <c r="DK1802" s="3"/>
      <c r="DL1802" s="3"/>
      <c r="DM1802" s="3"/>
      <c r="DN1802" s="3"/>
      <c r="DO1802" s="3"/>
      <c r="DP1802" s="3"/>
      <c r="DQ1802" s="3"/>
      <c r="DR1802" s="3"/>
      <c r="DS1802" s="3"/>
      <c r="DT1802" s="3"/>
      <c r="DU1802" s="3"/>
      <c r="DV1802" s="3"/>
      <c r="DW1802" s="3"/>
      <c r="DX1802" s="3"/>
      <c r="DY1802" s="3"/>
      <c r="DZ1802" s="3"/>
      <c r="EA1802" s="3"/>
      <c r="EB1802" s="3"/>
      <c r="EC1802" s="3"/>
      <c r="ED1802" s="3"/>
      <c r="EE1802" s="3"/>
      <c r="EF1802" s="3"/>
      <c r="EG1802" s="3"/>
      <c r="EH1802" s="3"/>
      <c r="EI1802" s="3"/>
      <c r="EJ1802" s="3"/>
      <c r="EK1802" s="3"/>
      <c r="EL1802" s="3"/>
      <c r="EM1802" s="3"/>
      <c r="EN1802" s="3"/>
      <c r="EO1802" s="3"/>
      <c r="EP1802" s="3"/>
      <c r="EQ1802" s="3"/>
      <c r="ER1802" s="3"/>
      <c r="ES1802" s="3"/>
      <c r="ET1802" s="3"/>
      <c r="EU1802" s="3"/>
      <c r="EV1802" s="3"/>
      <c r="EW1802" s="3"/>
      <c r="EX1802" s="3"/>
      <c r="EY1802" s="3"/>
      <c r="EZ1802" s="3"/>
      <c r="FA1802" s="3"/>
      <c r="FB1802" s="3"/>
      <c r="FC1802" s="3"/>
      <c r="FD1802" s="3"/>
      <c r="FE1802" s="3"/>
      <c r="FF1802" s="3"/>
      <c r="FG1802" s="3"/>
      <c r="FH1802" s="3"/>
      <c r="FI1802" s="3"/>
      <c r="FJ1802" s="3"/>
      <c r="FK1802" s="3"/>
      <c r="FL1802" s="3"/>
      <c r="FM1802" s="3"/>
      <c r="FN1802" s="3"/>
      <c r="FO1802" s="3"/>
      <c r="FP1802" s="3"/>
      <c r="FQ1802" s="3"/>
      <c r="FR1802" s="3"/>
      <c r="FS1802" s="3"/>
      <c r="FT1802" s="3"/>
      <c r="FU1802" s="3"/>
    </row>
    <row r="1803" spans="5:177" customFormat="1" x14ac:dyDescent="0.25"/>
    <row r="1804" spans="5:177" customFormat="1" x14ac:dyDescent="0.25">
      <c r="E1804" s="2" t="s">
        <v>3</v>
      </c>
      <c r="CG1804" s="2" t="s">
        <v>4</v>
      </c>
    </row>
    <row r="1805" spans="5:177" customFormat="1" x14ac:dyDescent="0.25"/>
    <row r="1806" spans="5:177" customFormat="1" x14ac:dyDescent="0.25"/>
    <row r="1807" spans="5:177" customFormat="1" x14ac:dyDescent="0.25"/>
    <row r="1808" spans="5:177" customFormat="1" x14ac:dyDescent="0.25"/>
    <row r="1809" customFormat="1" x14ac:dyDescent="0.25"/>
    <row r="1810" customFormat="1" x14ac:dyDescent="0.25"/>
    <row r="1811" customFormat="1" x14ac:dyDescent="0.25"/>
    <row r="1812" customFormat="1" x14ac:dyDescent="0.25"/>
    <row r="1813" customFormat="1" x14ac:dyDescent="0.25"/>
    <row r="1814" customFormat="1" x14ac:dyDescent="0.25"/>
    <row r="1815" customFormat="1" x14ac:dyDescent="0.25"/>
    <row r="1816" customFormat="1" x14ac:dyDescent="0.25"/>
    <row r="1817" customFormat="1" x14ac:dyDescent="0.25"/>
    <row r="1818" customFormat="1" x14ac:dyDescent="0.25"/>
    <row r="1819" customFormat="1" x14ac:dyDescent="0.25"/>
    <row r="1820" customFormat="1" x14ac:dyDescent="0.25"/>
    <row r="1821" customFormat="1" x14ac:dyDescent="0.25"/>
    <row r="1822" customFormat="1" x14ac:dyDescent="0.25"/>
    <row r="1823" customFormat="1" x14ac:dyDescent="0.25"/>
    <row r="1824" customFormat="1" x14ac:dyDescent="0.25"/>
    <row r="1825" spans="5:5" customFormat="1" x14ac:dyDescent="0.25"/>
    <row r="1826" spans="5:5" customFormat="1" x14ac:dyDescent="0.25"/>
    <row r="1827" spans="5:5" customFormat="1" x14ac:dyDescent="0.25"/>
    <row r="1828" spans="5:5" customFormat="1" x14ac:dyDescent="0.25"/>
    <row r="1829" spans="5:5" customFormat="1" x14ac:dyDescent="0.25"/>
    <row r="1830" spans="5:5" customFormat="1" x14ac:dyDescent="0.25"/>
    <row r="1831" spans="5:5" customFormat="1" x14ac:dyDescent="0.25"/>
    <row r="1832" spans="5:5" customFormat="1" x14ac:dyDescent="0.25"/>
    <row r="1833" spans="5:5" customFormat="1" x14ac:dyDescent="0.25"/>
    <row r="1834" spans="5:5" customFormat="1" x14ac:dyDescent="0.25"/>
    <row r="1835" spans="5:5" customFormat="1" x14ac:dyDescent="0.25"/>
    <row r="1836" spans="5:5" customFormat="1" x14ac:dyDescent="0.25"/>
    <row r="1837" spans="5:5" customFormat="1" x14ac:dyDescent="0.25">
      <c r="E1837" s="14" t="s">
        <v>1338</v>
      </c>
    </row>
    <row r="1838" spans="5:5" customFormat="1" x14ac:dyDescent="0.25">
      <c r="E1838" t="s">
        <v>1339</v>
      </c>
    </row>
    <row r="1839" spans="5:5" customFormat="1" x14ac:dyDescent="0.25"/>
    <row r="1840" spans="5:5" customFormat="1" x14ac:dyDescent="0.25"/>
    <row r="1841" customFormat="1" x14ac:dyDescent="0.25"/>
    <row r="1842" customFormat="1" x14ac:dyDescent="0.25"/>
    <row r="1843" customFormat="1" x14ac:dyDescent="0.25"/>
    <row r="1844" customFormat="1" x14ac:dyDescent="0.25"/>
    <row r="1845" customFormat="1" x14ac:dyDescent="0.25"/>
    <row r="1846" customFormat="1" x14ac:dyDescent="0.25"/>
    <row r="1847" customFormat="1" x14ac:dyDescent="0.25"/>
    <row r="1848" customFormat="1" x14ac:dyDescent="0.25"/>
    <row r="1849" customFormat="1" x14ac:dyDescent="0.25"/>
    <row r="1850" customFormat="1" x14ac:dyDescent="0.25"/>
    <row r="1851" customFormat="1" x14ac:dyDescent="0.25"/>
    <row r="1852" customFormat="1" x14ac:dyDescent="0.25"/>
    <row r="1853" customFormat="1" x14ac:dyDescent="0.25"/>
    <row r="1854" customFormat="1" x14ac:dyDescent="0.25"/>
    <row r="1855" customFormat="1" x14ac:dyDescent="0.25"/>
    <row r="1856" customFormat="1" x14ac:dyDescent="0.25"/>
    <row r="1857" spans="3:5" customFormat="1" x14ac:dyDescent="0.25"/>
    <row r="1858" spans="3:5" customFormat="1" x14ac:dyDescent="0.25"/>
    <row r="1859" spans="3:5" customFormat="1" x14ac:dyDescent="0.25"/>
    <row r="1860" spans="3:5" customFormat="1" x14ac:dyDescent="0.25"/>
    <row r="1861" spans="3:5" customFormat="1" x14ac:dyDescent="0.25"/>
    <row r="1862" spans="3:5" customFormat="1" x14ac:dyDescent="0.25"/>
    <row r="1863" spans="3:5" customFormat="1" x14ac:dyDescent="0.25"/>
    <row r="1864" spans="3:5" customFormat="1" x14ac:dyDescent="0.25"/>
    <row r="1865" spans="3:5" customFormat="1" x14ac:dyDescent="0.25"/>
    <row r="1866" spans="3:5" customFormat="1" x14ac:dyDescent="0.25"/>
    <row r="1867" spans="3:5" customFormat="1" x14ac:dyDescent="0.25">
      <c r="C1867" s="13">
        <v>0</v>
      </c>
      <c r="E1867" s="1" t="s">
        <v>1340</v>
      </c>
    </row>
    <row r="1868" spans="3:5" customFormat="1" x14ac:dyDescent="0.25">
      <c r="E1868" t="s">
        <v>1341</v>
      </c>
    </row>
    <row r="1869" spans="3:5" customFormat="1" x14ac:dyDescent="0.25">
      <c r="E1869" s="2" t="s">
        <v>1342</v>
      </c>
    </row>
    <row r="1870" spans="3:5" customFormat="1" x14ac:dyDescent="0.25">
      <c r="E1870" t="s">
        <v>1343</v>
      </c>
    </row>
    <row r="1871" spans="3:5" customFormat="1" x14ac:dyDescent="0.25">
      <c r="E1871" t="s">
        <v>1344</v>
      </c>
    </row>
    <row r="1872" spans="3:5" customFormat="1" x14ac:dyDescent="0.25"/>
    <row r="1873" spans="5:34" customFormat="1" x14ac:dyDescent="0.25">
      <c r="E1873" s="30" t="s">
        <v>141</v>
      </c>
    </row>
    <row r="1874" spans="5:34" customFormat="1" x14ac:dyDescent="0.25">
      <c r="E1874" t="s">
        <v>217</v>
      </c>
    </row>
    <row r="1875" spans="5:34" customFormat="1" x14ac:dyDescent="0.25"/>
    <row r="1876" spans="5:34" customFormat="1" x14ac:dyDescent="0.25">
      <c r="E1876" s="30" t="s">
        <v>219</v>
      </c>
    </row>
    <row r="1877" spans="5:34" customFormat="1" x14ac:dyDescent="0.25">
      <c r="E1877" t="s">
        <v>297</v>
      </c>
    </row>
    <row r="1878" spans="5:34" customFormat="1" x14ac:dyDescent="0.25"/>
    <row r="1879" spans="5:34" customFormat="1" x14ac:dyDescent="0.25">
      <c r="E1879" s="30" t="s">
        <v>220</v>
      </c>
    </row>
    <row r="1880" spans="5:34" customFormat="1" x14ac:dyDescent="0.25">
      <c r="E1880" t="s">
        <v>1346</v>
      </c>
    </row>
    <row r="1881" spans="5:34" customFormat="1" x14ac:dyDescent="0.25"/>
    <row r="1882" spans="5:34" customFormat="1" x14ac:dyDescent="0.25">
      <c r="E1882" s="30" t="s">
        <v>96</v>
      </c>
    </row>
    <row r="1883" spans="5:34" customFormat="1" x14ac:dyDescent="0.25">
      <c r="E1883" t="s">
        <v>1350</v>
      </c>
      <c r="AH1883" s="2" t="s">
        <v>258</v>
      </c>
    </row>
    <row r="1884" spans="5:34" customFormat="1" x14ac:dyDescent="0.25"/>
    <row r="1885" spans="5:34" customFormat="1" x14ac:dyDescent="0.25">
      <c r="E1885" s="30" t="s">
        <v>97</v>
      </c>
    </row>
    <row r="1886" spans="5:34" customFormat="1" x14ac:dyDescent="0.25">
      <c r="E1886" t="s">
        <v>1347</v>
      </c>
    </row>
    <row r="1887" spans="5:34" customFormat="1" x14ac:dyDescent="0.25"/>
    <row r="1888" spans="5:34" customFormat="1" x14ac:dyDescent="0.25">
      <c r="E1888" s="30" t="s">
        <v>101</v>
      </c>
    </row>
    <row r="1889" spans="5:56" customFormat="1" x14ac:dyDescent="0.25">
      <c r="E1889" t="s">
        <v>1348</v>
      </c>
    </row>
    <row r="1890" spans="5:56" customFormat="1" x14ac:dyDescent="0.25"/>
    <row r="1891" spans="5:56" customFormat="1" x14ac:dyDescent="0.25">
      <c r="E1891" s="30" t="s">
        <v>98</v>
      </c>
    </row>
    <row r="1892" spans="5:56" customFormat="1" x14ac:dyDescent="0.25">
      <c r="E1892" t="s">
        <v>1349</v>
      </c>
    </row>
    <row r="1893" spans="5:56" customFormat="1" x14ac:dyDescent="0.25"/>
    <row r="1894" spans="5:56" x14ac:dyDescent="0.25">
      <c r="E1894" s="3" t="s">
        <v>71</v>
      </c>
      <c r="U1894" s="5" t="s">
        <v>75</v>
      </c>
      <c r="AI1894" s="3" t="s">
        <v>78</v>
      </c>
    </row>
    <row r="1895" spans="5:56" x14ac:dyDescent="0.25">
      <c r="E1895" s="3" t="s">
        <v>72</v>
      </c>
      <c r="U1895" s="5" t="s">
        <v>76</v>
      </c>
      <c r="AI1895" s="3" t="s">
        <v>79</v>
      </c>
    </row>
    <row r="1896" spans="5:56" x14ac:dyDescent="0.25">
      <c r="E1896" s="3" t="s">
        <v>73</v>
      </c>
      <c r="U1896" s="5" t="s">
        <v>77</v>
      </c>
      <c r="AI1896" s="3" t="s">
        <v>80</v>
      </c>
    </row>
    <row r="1898" spans="5:56" x14ac:dyDescent="0.25">
      <c r="E1898" s="6" t="s">
        <v>1</v>
      </c>
      <c r="F1898" s="7"/>
      <c r="G1898" s="7"/>
      <c r="H1898" s="7"/>
      <c r="I1898" s="7"/>
      <c r="J1898" s="7"/>
      <c r="K1898" s="7"/>
      <c r="L1898" s="7"/>
      <c r="M1898" s="7"/>
      <c r="N1898" s="7"/>
      <c r="O1898" s="7"/>
      <c r="P1898" s="7"/>
      <c r="Q1898" s="7"/>
      <c r="R1898" s="7"/>
      <c r="S1898" s="7"/>
      <c r="T1898" s="7"/>
      <c r="U1898" s="7"/>
      <c r="V1898" s="7"/>
      <c r="W1898" s="7"/>
      <c r="X1898" s="7"/>
      <c r="Y1898" s="7"/>
      <c r="Z1898" s="7"/>
      <c r="AA1898" s="7"/>
      <c r="AB1898" s="7"/>
      <c r="AC1898" s="7"/>
      <c r="AD1898" s="7"/>
      <c r="AE1898" s="7"/>
      <c r="AN1898" s="6" t="s">
        <v>1</v>
      </c>
      <c r="AO1898" s="7"/>
      <c r="AP1898" s="7"/>
      <c r="AQ1898" s="7"/>
      <c r="AR1898" s="7"/>
      <c r="AS1898" s="7"/>
      <c r="AT1898" s="7"/>
      <c r="AU1898" s="7"/>
      <c r="AV1898" s="7"/>
      <c r="AW1898" s="7"/>
      <c r="AX1898" s="7"/>
      <c r="AY1898" s="7"/>
      <c r="AZ1898" s="7"/>
      <c r="BA1898" s="7"/>
      <c r="BB1898" s="7"/>
      <c r="BC1898" s="7"/>
      <c r="BD1898" s="7"/>
    </row>
    <row r="1899" spans="5:56" x14ac:dyDescent="0.25">
      <c r="E1899" s="6" t="s">
        <v>43</v>
      </c>
      <c r="F1899" s="7"/>
      <c r="G1899" s="7"/>
      <c r="H1899" s="7"/>
      <c r="I1899" s="7"/>
      <c r="J1899" s="7"/>
      <c r="K1899" s="7"/>
      <c r="L1899" s="7"/>
      <c r="M1899" s="7"/>
      <c r="N1899" s="7"/>
      <c r="O1899" s="7"/>
      <c r="P1899" s="7"/>
      <c r="Q1899" s="7"/>
      <c r="R1899" s="7"/>
      <c r="S1899" s="7"/>
      <c r="T1899" s="7"/>
      <c r="U1899" s="7"/>
      <c r="V1899" s="7"/>
      <c r="W1899" s="7"/>
      <c r="X1899" s="7"/>
      <c r="Y1899" s="7"/>
      <c r="Z1899" s="7"/>
      <c r="AA1899" s="7"/>
      <c r="AB1899" s="7"/>
      <c r="AC1899" s="7"/>
      <c r="AD1899" s="7"/>
      <c r="AE1899" s="7"/>
      <c r="AN1899" s="6" t="s">
        <v>43</v>
      </c>
      <c r="AO1899" s="7"/>
      <c r="AP1899" s="7"/>
      <c r="AQ1899" s="7"/>
      <c r="AR1899" s="7"/>
      <c r="AS1899" s="7"/>
      <c r="AT1899" s="7"/>
      <c r="AU1899" s="7"/>
      <c r="AV1899" s="7"/>
      <c r="AW1899" s="7"/>
      <c r="AX1899" s="7"/>
      <c r="AY1899" s="7"/>
      <c r="AZ1899" s="7"/>
      <c r="BA1899" s="7"/>
      <c r="BB1899" s="7"/>
      <c r="BC1899" s="7"/>
      <c r="BD1899" s="7"/>
    </row>
    <row r="1900" spans="5:56" x14ac:dyDescent="0.25">
      <c r="E1900" s="6" t="s">
        <v>49</v>
      </c>
      <c r="F1900" s="7"/>
      <c r="G1900" s="7"/>
      <c r="H1900" s="7"/>
      <c r="I1900" s="7"/>
      <c r="J1900" s="7"/>
      <c r="K1900" s="7"/>
      <c r="L1900" s="7"/>
      <c r="M1900" s="7"/>
      <c r="N1900" s="7"/>
      <c r="O1900" s="7"/>
      <c r="P1900" s="7"/>
      <c r="Q1900" s="7"/>
      <c r="R1900" s="7"/>
      <c r="S1900" s="7"/>
      <c r="T1900" s="7"/>
      <c r="U1900" s="7"/>
      <c r="V1900" s="7"/>
      <c r="W1900" s="7"/>
      <c r="X1900" s="7"/>
      <c r="Y1900" s="7"/>
      <c r="Z1900" s="7"/>
      <c r="AA1900" s="7"/>
      <c r="AB1900" s="7"/>
      <c r="AC1900" s="7"/>
      <c r="AD1900" s="7"/>
      <c r="AE1900" s="7"/>
      <c r="AN1900" s="6" t="s">
        <v>49</v>
      </c>
      <c r="AO1900" s="7"/>
      <c r="AP1900" s="7"/>
      <c r="AQ1900" s="7"/>
      <c r="AR1900" s="7"/>
      <c r="AS1900" s="7"/>
      <c r="AT1900" s="7"/>
      <c r="AU1900" s="7"/>
      <c r="AV1900" s="7"/>
      <c r="AW1900" s="7"/>
      <c r="AX1900" s="7"/>
      <c r="AY1900" s="7"/>
      <c r="AZ1900" s="7"/>
      <c r="BA1900" s="7"/>
      <c r="BB1900" s="7"/>
      <c r="BC1900" s="7"/>
      <c r="BD1900" s="7"/>
    </row>
    <row r="1901" spans="5:56" x14ac:dyDescent="0.25">
      <c r="E1901" s="17" t="s">
        <v>17</v>
      </c>
      <c r="F1901" s="18"/>
      <c r="G1901" s="18"/>
      <c r="H1901" s="18"/>
      <c r="I1901" s="18"/>
      <c r="J1901" s="18"/>
      <c r="K1901" s="18"/>
      <c r="L1901" s="18"/>
      <c r="M1901" s="18"/>
      <c r="N1901" s="18"/>
      <c r="O1901" s="18"/>
      <c r="P1901" s="18"/>
      <c r="Q1901" s="18"/>
      <c r="R1901" s="18"/>
      <c r="S1901" s="18"/>
      <c r="T1901" s="18"/>
      <c r="U1901" s="18"/>
      <c r="V1901" s="18"/>
      <c r="W1901" s="18"/>
      <c r="X1901" s="18"/>
      <c r="Y1901" s="18"/>
      <c r="Z1901" s="18"/>
      <c r="AA1901" s="18"/>
      <c r="AB1901" s="18"/>
      <c r="AC1901" s="18"/>
      <c r="AD1901" s="18"/>
      <c r="AE1901" s="18"/>
      <c r="AN1901" s="6" t="s">
        <v>48</v>
      </c>
      <c r="AO1901" s="7"/>
      <c r="AP1901" s="7"/>
      <c r="AQ1901" s="7"/>
      <c r="AR1901" s="7"/>
      <c r="AS1901" s="7"/>
      <c r="AT1901" s="7"/>
      <c r="AU1901" s="7"/>
      <c r="AV1901" s="7"/>
      <c r="AW1901" s="7"/>
      <c r="AX1901" s="7"/>
      <c r="AY1901" s="7"/>
      <c r="AZ1901" s="7"/>
      <c r="BA1901" s="7"/>
      <c r="BB1901" s="7"/>
      <c r="BC1901" s="7"/>
      <c r="BD1901" s="7"/>
    </row>
    <row r="1902" spans="5:56" x14ac:dyDescent="0.25">
      <c r="E1902" s="6" t="s">
        <v>39</v>
      </c>
      <c r="F1902" s="7"/>
      <c r="G1902" s="7"/>
      <c r="H1902" s="7"/>
      <c r="I1902" s="7"/>
      <c r="J1902" s="7"/>
      <c r="K1902" s="7"/>
      <c r="L1902" s="7"/>
      <c r="M1902" s="7"/>
      <c r="N1902" s="7"/>
      <c r="O1902" s="7"/>
      <c r="P1902" s="7"/>
      <c r="Q1902" s="7"/>
      <c r="R1902" s="7"/>
      <c r="S1902" s="7"/>
      <c r="T1902" s="7"/>
      <c r="U1902" s="7"/>
      <c r="V1902" s="7"/>
      <c r="W1902" s="7"/>
      <c r="X1902" s="7"/>
      <c r="Y1902" s="7"/>
      <c r="Z1902" s="7"/>
      <c r="AA1902" s="7"/>
      <c r="AB1902" s="7"/>
      <c r="AC1902" s="7"/>
      <c r="AD1902" s="7"/>
      <c r="AE1902" s="7"/>
      <c r="AN1902" s="6" t="s">
        <v>52</v>
      </c>
      <c r="AO1902" s="7"/>
      <c r="AP1902" s="7"/>
      <c r="AQ1902" s="7"/>
      <c r="AR1902" s="7"/>
      <c r="AS1902" s="7"/>
      <c r="AT1902" s="7"/>
      <c r="AU1902" s="7"/>
      <c r="AV1902" s="7"/>
      <c r="AW1902" s="7"/>
      <c r="AX1902" s="7"/>
      <c r="AY1902" s="7"/>
      <c r="AZ1902" s="7"/>
      <c r="BA1902" s="7"/>
      <c r="BB1902" s="7"/>
      <c r="BC1902" s="7"/>
      <c r="BD1902" s="7"/>
    </row>
    <row r="1903" spans="5:56" x14ac:dyDescent="0.25">
      <c r="E1903" s="6" t="s">
        <v>48</v>
      </c>
      <c r="F1903" s="7"/>
      <c r="G1903" s="7"/>
      <c r="H1903" s="7"/>
      <c r="I1903" s="7"/>
      <c r="J1903" s="7"/>
      <c r="K1903" s="7"/>
      <c r="L1903" s="7"/>
      <c r="M1903" s="7"/>
      <c r="N1903" s="7"/>
      <c r="O1903" s="7"/>
      <c r="P1903" s="7"/>
      <c r="Q1903" s="7"/>
      <c r="R1903" s="7"/>
      <c r="S1903" s="7"/>
      <c r="T1903" s="7"/>
      <c r="U1903" s="7"/>
      <c r="V1903" s="7"/>
      <c r="W1903" s="7"/>
      <c r="X1903" s="7"/>
      <c r="Y1903" s="7"/>
      <c r="Z1903" s="7"/>
      <c r="AA1903" s="7"/>
      <c r="AB1903" s="7"/>
      <c r="AC1903" s="7"/>
      <c r="AD1903" s="7"/>
      <c r="AE1903" s="7"/>
      <c r="AN1903" s="6" t="s">
        <v>21</v>
      </c>
      <c r="AO1903" s="7"/>
      <c r="AP1903" s="7"/>
      <c r="AQ1903" s="7"/>
      <c r="AR1903" s="7"/>
      <c r="AS1903" s="7"/>
      <c r="AT1903" s="7"/>
      <c r="AU1903" s="7"/>
      <c r="AV1903" s="7"/>
      <c r="AW1903" s="7"/>
      <c r="AX1903" s="7"/>
      <c r="AY1903" s="7"/>
      <c r="AZ1903" s="7"/>
      <c r="BA1903" s="7"/>
      <c r="BB1903" s="7"/>
      <c r="BC1903" s="7"/>
      <c r="BD1903" s="7"/>
    </row>
    <row r="1904" spans="5:56" x14ac:dyDescent="0.25">
      <c r="E1904" s="17" t="s">
        <v>52</v>
      </c>
      <c r="F1904" s="18"/>
      <c r="G1904" s="18"/>
      <c r="H1904" s="18"/>
      <c r="I1904" s="18"/>
      <c r="J1904" s="18"/>
      <c r="K1904" s="18"/>
      <c r="L1904" s="18"/>
      <c r="M1904" s="18"/>
      <c r="N1904" s="18"/>
      <c r="O1904" s="18"/>
      <c r="P1904" s="18"/>
      <c r="Q1904" s="18"/>
      <c r="R1904" s="18"/>
      <c r="S1904" s="18"/>
      <c r="T1904" s="18"/>
      <c r="U1904" s="18"/>
      <c r="V1904" s="18"/>
      <c r="W1904" s="18"/>
      <c r="X1904" s="18"/>
      <c r="Y1904" s="18"/>
      <c r="Z1904" s="18"/>
      <c r="AA1904" s="18"/>
      <c r="AB1904" s="18"/>
      <c r="AC1904" s="18"/>
      <c r="AD1904" s="18"/>
      <c r="AE1904" s="18"/>
      <c r="AN1904" s="6" t="s">
        <v>22</v>
      </c>
      <c r="AO1904" s="7"/>
      <c r="AP1904" s="7"/>
      <c r="AQ1904" s="7"/>
      <c r="AR1904" s="7"/>
      <c r="AS1904" s="7"/>
      <c r="AT1904" s="7"/>
      <c r="AU1904" s="7"/>
      <c r="AV1904" s="7"/>
      <c r="AW1904" s="7"/>
      <c r="AX1904" s="7"/>
      <c r="AY1904" s="7"/>
      <c r="AZ1904" s="7"/>
      <c r="BA1904" s="7"/>
      <c r="BB1904" s="7"/>
      <c r="BC1904" s="7"/>
      <c r="BD1904" s="7"/>
    </row>
    <row r="1905" spans="5:60" x14ac:dyDescent="0.25">
      <c r="E1905" s="6" t="s">
        <v>21</v>
      </c>
      <c r="F1905" s="7"/>
      <c r="G1905" s="7"/>
      <c r="H1905" s="7"/>
      <c r="I1905" s="7"/>
      <c r="J1905" s="7"/>
      <c r="K1905" s="7"/>
      <c r="L1905" s="7"/>
      <c r="M1905" s="7"/>
      <c r="N1905" s="7"/>
      <c r="O1905" s="7"/>
      <c r="P1905" s="7"/>
      <c r="Q1905" s="7"/>
      <c r="R1905" s="7"/>
      <c r="S1905" s="7"/>
      <c r="T1905" s="7"/>
      <c r="U1905" s="7"/>
      <c r="V1905" s="7"/>
      <c r="W1905" s="7"/>
      <c r="X1905" s="7"/>
      <c r="Y1905" s="7"/>
      <c r="Z1905" s="7"/>
      <c r="AA1905" s="7"/>
      <c r="AB1905" s="7"/>
      <c r="AC1905" s="7"/>
      <c r="AD1905" s="7"/>
      <c r="AE1905" s="7"/>
      <c r="AN1905" s="6" t="s">
        <v>53</v>
      </c>
      <c r="AO1905" s="7"/>
      <c r="AP1905" s="7"/>
      <c r="AQ1905" s="7"/>
      <c r="AR1905" s="7"/>
      <c r="AS1905" s="7"/>
      <c r="AT1905" s="7"/>
      <c r="AU1905" s="7"/>
      <c r="AV1905" s="7"/>
      <c r="AW1905" s="7"/>
      <c r="AX1905" s="7"/>
      <c r="AY1905" s="7"/>
      <c r="AZ1905" s="7"/>
      <c r="BA1905" s="7"/>
      <c r="BB1905" s="7"/>
      <c r="BC1905" s="7"/>
      <c r="BD1905" s="7"/>
    </row>
    <row r="1906" spans="5:60" x14ac:dyDescent="0.25">
      <c r="E1906" s="17" t="s">
        <v>22</v>
      </c>
      <c r="F1906" s="18"/>
      <c r="G1906" s="18"/>
      <c r="H1906" s="18"/>
      <c r="I1906" s="18"/>
      <c r="J1906" s="18"/>
      <c r="K1906" s="18"/>
      <c r="L1906" s="18"/>
      <c r="M1906" s="18"/>
      <c r="N1906" s="18"/>
      <c r="O1906" s="18"/>
      <c r="P1906" s="18"/>
      <c r="Q1906" s="18"/>
      <c r="R1906" s="18"/>
      <c r="S1906" s="18"/>
      <c r="T1906" s="18"/>
      <c r="U1906" s="18"/>
      <c r="V1906" s="18"/>
      <c r="W1906" s="18"/>
      <c r="X1906" s="18"/>
      <c r="Y1906" s="18"/>
      <c r="Z1906" s="18"/>
      <c r="AA1906" s="18"/>
      <c r="AB1906" s="18"/>
      <c r="AC1906" s="18"/>
      <c r="AD1906" s="18"/>
      <c r="AE1906" s="18"/>
      <c r="AN1906" s="6" t="s">
        <v>129</v>
      </c>
      <c r="AO1906" s="7"/>
      <c r="AP1906" s="7"/>
      <c r="AQ1906" s="7"/>
      <c r="AR1906" s="7"/>
      <c r="AS1906" s="7"/>
      <c r="AT1906" s="7"/>
      <c r="AU1906" s="7"/>
      <c r="AV1906" s="7"/>
      <c r="AW1906" s="7"/>
      <c r="AX1906" s="7"/>
      <c r="AY1906" s="7"/>
      <c r="AZ1906" s="7"/>
      <c r="BA1906" s="7"/>
      <c r="BB1906" s="7"/>
      <c r="BC1906" s="7"/>
      <c r="BD1906" s="7"/>
    </row>
    <row r="1907" spans="5:60" x14ac:dyDescent="0.25">
      <c r="E1907" s="6" t="s">
        <v>53</v>
      </c>
      <c r="F1907" s="7"/>
      <c r="G1907" s="7"/>
      <c r="H1907" s="7"/>
      <c r="I1907" s="7"/>
      <c r="J1907" s="7"/>
      <c r="K1907" s="7"/>
      <c r="L1907" s="7"/>
      <c r="M1907" s="7"/>
      <c r="N1907" s="7"/>
      <c r="O1907" s="7"/>
      <c r="P1907" s="7"/>
      <c r="Q1907" s="7"/>
      <c r="R1907" s="7"/>
      <c r="S1907" s="7"/>
      <c r="T1907" s="7"/>
      <c r="U1907" s="7"/>
      <c r="V1907" s="7"/>
      <c r="W1907" s="7"/>
      <c r="X1907" s="7"/>
      <c r="Y1907" s="7"/>
      <c r="Z1907" s="7"/>
      <c r="AA1907" s="7"/>
      <c r="AB1907" s="7"/>
      <c r="AC1907" s="7"/>
      <c r="AD1907" s="7"/>
      <c r="AE1907" s="7"/>
      <c r="AN1907" s="6" t="s">
        <v>185</v>
      </c>
      <c r="AO1907" s="7"/>
      <c r="AP1907" s="7"/>
      <c r="AQ1907" s="7"/>
      <c r="AR1907" s="7"/>
      <c r="AS1907" s="7"/>
      <c r="AT1907" s="7"/>
      <c r="AU1907" s="7"/>
      <c r="AV1907" s="7"/>
      <c r="AW1907" s="7"/>
      <c r="AX1907" s="7"/>
      <c r="AY1907" s="7"/>
      <c r="AZ1907" s="7"/>
      <c r="BA1907" s="7"/>
      <c r="BB1907" s="7"/>
      <c r="BC1907" s="7"/>
      <c r="BD1907" s="7"/>
    </row>
    <row r="1908" spans="5:60" x14ac:dyDescent="0.25">
      <c r="E1908" s="6" t="s">
        <v>54</v>
      </c>
      <c r="F1908" s="7"/>
      <c r="G1908" s="7"/>
      <c r="H1908" s="7"/>
      <c r="I1908" s="7"/>
      <c r="J1908" s="7"/>
      <c r="K1908" s="7"/>
      <c r="L1908" s="7"/>
      <c r="M1908" s="7"/>
      <c r="N1908" s="7"/>
      <c r="O1908" s="7"/>
      <c r="P1908" s="7"/>
      <c r="Q1908" s="7"/>
      <c r="R1908" s="7"/>
      <c r="S1908" s="7"/>
      <c r="T1908" s="7"/>
      <c r="U1908" s="7"/>
      <c r="V1908" s="7"/>
      <c r="W1908" s="7"/>
      <c r="X1908" s="7"/>
      <c r="Y1908" s="7"/>
      <c r="Z1908" s="7"/>
      <c r="AA1908" s="7"/>
      <c r="AB1908" s="7"/>
      <c r="AC1908" s="7"/>
      <c r="AD1908" s="7"/>
      <c r="AE1908" s="7"/>
      <c r="AN1908" s="6" t="s">
        <v>186</v>
      </c>
      <c r="AO1908" s="7"/>
      <c r="AP1908" s="7"/>
      <c r="AQ1908" s="7"/>
      <c r="AR1908" s="7"/>
      <c r="AS1908" s="7"/>
      <c r="AT1908" s="7"/>
      <c r="AU1908" s="7"/>
      <c r="AV1908" s="7"/>
      <c r="AW1908" s="7"/>
      <c r="AX1908" s="7"/>
      <c r="AY1908" s="7"/>
      <c r="AZ1908" s="7"/>
      <c r="BA1908" s="7"/>
      <c r="BB1908" s="7"/>
      <c r="BC1908" s="7"/>
      <c r="BD1908" s="7"/>
    </row>
    <row r="1909" spans="5:60" x14ac:dyDescent="0.25">
      <c r="E1909" s="6" t="s">
        <v>59</v>
      </c>
      <c r="F1909" s="7"/>
      <c r="G1909" s="7"/>
      <c r="H1909" s="7"/>
      <c r="I1909" s="7"/>
      <c r="J1909" s="7"/>
      <c r="K1909" s="7"/>
      <c r="L1909" s="7"/>
      <c r="M1909" s="7"/>
      <c r="N1909" s="7"/>
      <c r="O1909" s="7"/>
      <c r="P1909" s="7"/>
      <c r="Q1909" s="7"/>
      <c r="R1909" s="7"/>
      <c r="S1909" s="7"/>
      <c r="T1909" s="7"/>
      <c r="U1909" s="7"/>
      <c r="V1909" s="7"/>
      <c r="W1909" s="7"/>
      <c r="X1909" s="7"/>
      <c r="Y1909" s="7"/>
      <c r="Z1909" s="7"/>
      <c r="AA1909" s="7"/>
      <c r="AB1909" s="7"/>
      <c r="AC1909" s="7"/>
      <c r="AD1909" s="7"/>
      <c r="AE1909" s="7"/>
      <c r="AN1909" s="6" t="s">
        <v>23</v>
      </c>
      <c r="AO1909" s="7"/>
      <c r="AP1909" s="7"/>
      <c r="AQ1909" s="7"/>
      <c r="AR1909" s="7"/>
      <c r="AS1909" s="7"/>
      <c r="AT1909" s="7"/>
      <c r="AU1909" s="7"/>
      <c r="AV1909" s="7"/>
      <c r="AW1909" s="7"/>
      <c r="AX1909" s="7"/>
      <c r="AY1909" s="7"/>
      <c r="AZ1909" s="7"/>
      <c r="BA1909" s="7"/>
      <c r="BB1909" s="7"/>
      <c r="BC1909" s="7"/>
      <c r="BD1909" s="7"/>
    </row>
    <row r="1910" spans="5:60" x14ac:dyDescent="0.25">
      <c r="E1910" s="6" t="s">
        <v>60</v>
      </c>
      <c r="F1910" s="7"/>
      <c r="G1910" s="7"/>
      <c r="H1910" s="7"/>
      <c r="I1910" s="7"/>
      <c r="J1910" s="7"/>
      <c r="K1910" s="7"/>
      <c r="L1910" s="7"/>
      <c r="M1910" s="7"/>
      <c r="N1910" s="7"/>
      <c r="O1910" s="7"/>
      <c r="P1910" s="7"/>
      <c r="Q1910" s="7"/>
      <c r="R1910" s="7"/>
      <c r="S1910" s="7"/>
      <c r="T1910" s="7"/>
      <c r="U1910" s="7"/>
      <c r="V1910" s="7"/>
      <c r="W1910" s="7"/>
      <c r="X1910" s="7"/>
      <c r="Y1910" s="7"/>
      <c r="Z1910" s="7"/>
      <c r="AA1910" s="7"/>
      <c r="AB1910" s="7"/>
      <c r="AC1910" s="7"/>
      <c r="AD1910" s="7"/>
      <c r="AE1910" s="7"/>
      <c r="AN1910" s="6" t="s">
        <v>1352</v>
      </c>
      <c r="AO1910" s="7"/>
      <c r="AP1910" s="7"/>
      <c r="AQ1910" s="7"/>
      <c r="AR1910" s="7"/>
      <c r="AS1910" s="7"/>
      <c r="AT1910" s="7"/>
      <c r="AU1910" s="7"/>
      <c r="AV1910" s="7"/>
      <c r="AW1910" s="7"/>
      <c r="AX1910" s="7"/>
      <c r="AY1910" s="7"/>
      <c r="AZ1910" s="7"/>
      <c r="BA1910" s="7"/>
      <c r="BB1910" s="7"/>
      <c r="BC1910" s="7"/>
      <c r="BD1910" s="7"/>
    </row>
    <row r="1911" spans="5:60" x14ac:dyDescent="0.25">
      <c r="E1911" s="6" t="s">
        <v>67</v>
      </c>
      <c r="F1911" s="7"/>
      <c r="G1911" s="7"/>
      <c r="H1911" s="7"/>
      <c r="I1911" s="7"/>
      <c r="J1911" s="7"/>
      <c r="K1911" s="7"/>
      <c r="L1911" s="7"/>
      <c r="M1911" s="7"/>
      <c r="N1911" s="7"/>
      <c r="O1911" s="7"/>
      <c r="P1911" s="7"/>
      <c r="Q1911" s="7"/>
      <c r="R1911" s="7"/>
      <c r="S1911" s="7"/>
      <c r="T1911" s="7"/>
      <c r="U1911" s="7"/>
      <c r="V1911" s="7"/>
      <c r="W1911" s="7"/>
      <c r="X1911" s="7"/>
      <c r="Y1911" s="7"/>
      <c r="Z1911" s="7"/>
      <c r="AA1911" s="7"/>
      <c r="AB1911" s="7"/>
      <c r="AC1911" s="7"/>
      <c r="AD1911" s="7"/>
      <c r="AE1911" s="7"/>
    </row>
    <row r="1912" spans="5:60" x14ac:dyDescent="0.25">
      <c r="E1912" s="6" t="s">
        <v>68</v>
      </c>
      <c r="F1912" s="7"/>
      <c r="G1912" s="7"/>
      <c r="H1912" s="7"/>
      <c r="I1912" s="7"/>
      <c r="J1912" s="7"/>
      <c r="K1912" s="7"/>
      <c r="L1912" s="7"/>
      <c r="M1912" s="7"/>
      <c r="N1912" s="7"/>
      <c r="O1912" s="7"/>
      <c r="P1912" s="7"/>
      <c r="Q1912" s="7"/>
      <c r="R1912" s="7"/>
      <c r="S1912" s="7"/>
      <c r="T1912" s="7"/>
      <c r="U1912" s="7"/>
      <c r="V1912" s="7"/>
      <c r="W1912" s="7"/>
      <c r="X1912" s="7"/>
      <c r="Y1912" s="7"/>
      <c r="Z1912" s="7"/>
      <c r="AA1912" s="7"/>
      <c r="AB1912" s="7"/>
      <c r="AC1912" s="7"/>
      <c r="AD1912" s="7"/>
      <c r="AE1912" s="7"/>
      <c r="AN1912" s="8" t="s">
        <v>8</v>
      </c>
      <c r="AO1912" s="9"/>
      <c r="AP1912" s="9"/>
      <c r="AQ1912" s="9"/>
      <c r="AR1912" s="9"/>
      <c r="AS1912" s="9"/>
      <c r="AT1912" s="9"/>
      <c r="AU1912" s="9"/>
      <c r="AV1912" s="9"/>
      <c r="AW1912" s="9"/>
      <c r="AX1912" s="9"/>
      <c r="AY1912" s="9"/>
      <c r="AZ1912" s="9"/>
      <c r="BA1912" s="9"/>
      <c r="BB1912" s="9"/>
      <c r="BC1912" s="9"/>
      <c r="BD1912" s="9"/>
      <c r="BE1912" s="9"/>
      <c r="BF1912" s="9"/>
      <c r="BG1912" s="9"/>
      <c r="BH1912" s="9"/>
    </row>
    <row r="1913" spans="5:60" x14ac:dyDescent="0.25">
      <c r="E1913" s="6" t="s">
        <v>69</v>
      </c>
      <c r="F1913" s="7"/>
      <c r="G1913" s="7"/>
      <c r="H1913" s="7"/>
      <c r="I1913" s="7"/>
      <c r="J1913" s="7"/>
      <c r="K1913" s="7"/>
      <c r="L1913" s="7"/>
      <c r="M1913" s="7"/>
      <c r="N1913" s="7"/>
      <c r="O1913" s="7"/>
      <c r="P1913" s="7"/>
      <c r="Q1913" s="7"/>
      <c r="R1913" s="7"/>
      <c r="S1913" s="7"/>
      <c r="T1913" s="7"/>
      <c r="U1913" s="7"/>
      <c r="V1913" s="7"/>
      <c r="W1913" s="7"/>
      <c r="X1913" s="7"/>
      <c r="Y1913" s="7"/>
      <c r="Z1913" s="7"/>
      <c r="AA1913" s="7"/>
      <c r="AB1913" s="7"/>
      <c r="AC1913" s="7"/>
      <c r="AD1913" s="7"/>
      <c r="AE1913" s="7"/>
      <c r="AN1913" s="8"/>
      <c r="AO1913" s="9"/>
      <c r="AP1913" s="9"/>
      <c r="AQ1913" s="9"/>
      <c r="AR1913" s="9"/>
      <c r="AS1913" s="9"/>
      <c r="AT1913" s="9"/>
      <c r="AU1913" s="9"/>
      <c r="AV1913" s="9"/>
      <c r="AW1913" s="9"/>
      <c r="AX1913" s="9"/>
      <c r="AY1913" s="9"/>
      <c r="AZ1913" s="9"/>
      <c r="BA1913" s="9"/>
      <c r="BB1913" s="9"/>
      <c r="BC1913" s="9"/>
      <c r="BD1913" s="9"/>
      <c r="BE1913" s="9"/>
      <c r="BF1913" s="9"/>
      <c r="BG1913" s="9"/>
      <c r="BH1913" s="9"/>
    </row>
    <row r="1914" spans="5:60" x14ac:dyDescent="0.25">
      <c r="E1914" s="6" t="s">
        <v>70</v>
      </c>
      <c r="F1914" s="7"/>
      <c r="G1914" s="7"/>
      <c r="H1914" s="7"/>
      <c r="I1914" s="7"/>
      <c r="J1914" s="7"/>
      <c r="K1914" s="7"/>
      <c r="L1914" s="7"/>
      <c r="M1914" s="7"/>
      <c r="N1914" s="7"/>
      <c r="O1914" s="7"/>
      <c r="P1914" s="7"/>
      <c r="Q1914" s="7"/>
      <c r="R1914" s="7"/>
      <c r="S1914" s="7"/>
      <c r="T1914" s="7"/>
      <c r="U1914" s="7"/>
      <c r="V1914" s="7"/>
      <c r="W1914" s="7"/>
      <c r="X1914" s="7"/>
      <c r="Y1914" s="7"/>
      <c r="Z1914" s="7"/>
      <c r="AA1914" s="7"/>
      <c r="AB1914" s="7"/>
      <c r="AC1914" s="7"/>
      <c r="AD1914" s="7"/>
      <c r="AE1914" s="7"/>
      <c r="AN1914" s="8" t="s">
        <v>36</v>
      </c>
      <c r="AO1914" s="9"/>
      <c r="AP1914" s="9"/>
      <c r="AQ1914" s="9"/>
      <c r="AR1914" s="9"/>
      <c r="AS1914" s="9"/>
      <c r="AT1914" s="9"/>
      <c r="AU1914" s="9"/>
      <c r="AV1914" s="9"/>
      <c r="AW1914" s="9"/>
      <c r="AX1914" s="9"/>
      <c r="AY1914" s="9"/>
      <c r="AZ1914" s="9"/>
      <c r="BA1914" s="9"/>
      <c r="BB1914" s="9"/>
      <c r="BC1914" s="9"/>
      <c r="BD1914" s="9"/>
      <c r="BE1914" s="9"/>
      <c r="BF1914" s="9"/>
      <c r="BG1914" s="9"/>
      <c r="BH1914" s="9"/>
    </row>
    <row r="1915" spans="5:60" x14ac:dyDescent="0.25">
      <c r="E1915" s="6" t="s">
        <v>41</v>
      </c>
      <c r="F1915" s="7"/>
      <c r="G1915" s="7"/>
      <c r="H1915" s="7"/>
      <c r="I1915" s="7"/>
      <c r="J1915" s="7"/>
      <c r="K1915" s="7"/>
      <c r="L1915" s="7"/>
      <c r="M1915" s="7"/>
      <c r="N1915" s="7"/>
      <c r="O1915" s="7"/>
      <c r="P1915" s="7"/>
      <c r="Q1915" s="7"/>
      <c r="R1915" s="7"/>
      <c r="S1915" s="7"/>
      <c r="T1915" s="7"/>
      <c r="U1915" s="7"/>
      <c r="V1915" s="7"/>
      <c r="W1915" s="7"/>
      <c r="X1915" s="7"/>
      <c r="Y1915" s="7"/>
      <c r="Z1915" s="7"/>
      <c r="AA1915" s="7"/>
      <c r="AB1915" s="7"/>
      <c r="AC1915" s="7"/>
      <c r="AD1915" s="7"/>
      <c r="AE1915" s="7"/>
      <c r="AN1915" s="8" t="s">
        <v>9</v>
      </c>
      <c r="AO1915" s="9"/>
      <c r="AP1915" s="9"/>
      <c r="AQ1915" s="9"/>
      <c r="AR1915" s="9"/>
      <c r="AS1915" s="9"/>
      <c r="AT1915" s="9"/>
      <c r="AU1915" s="9"/>
      <c r="AV1915" s="9"/>
      <c r="AW1915" s="9"/>
      <c r="AX1915" s="9"/>
      <c r="AY1915" s="9"/>
      <c r="AZ1915" s="9"/>
      <c r="BA1915" s="9"/>
      <c r="BB1915" s="9"/>
      <c r="BC1915" s="9"/>
      <c r="BD1915" s="9"/>
      <c r="BE1915" s="9"/>
      <c r="BF1915" s="9"/>
      <c r="BG1915" s="9"/>
      <c r="BH1915" s="9"/>
    </row>
    <row r="1916" spans="5:60" x14ac:dyDescent="0.25">
      <c r="E1916" s="6" t="s">
        <v>42</v>
      </c>
      <c r="F1916" s="7"/>
      <c r="G1916" s="7"/>
      <c r="H1916" s="7"/>
      <c r="I1916" s="7"/>
      <c r="J1916" s="7"/>
      <c r="K1916" s="7"/>
      <c r="L1916" s="7"/>
      <c r="M1916" s="7"/>
      <c r="N1916" s="7"/>
      <c r="O1916" s="7"/>
      <c r="P1916" s="7"/>
      <c r="Q1916" s="7"/>
      <c r="R1916" s="7"/>
      <c r="S1916" s="7"/>
      <c r="T1916" s="7"/>
      <c r="U1916" s="7"/>
      <c r="V1916" s="7"/>
      <c r="W1916" s="7"/>
      <c r="X1916" s="7"/>
      <c r="Y1916" s="7"/>
      <c r="Z1916" s="7"/>
      <c r="AA1916" s="7"/>
      <c r="AB1916" s="7"/>
      <c r="AC1916" s="7"/>
      <c r="AD1916" s="7"/>
      <c r="AE1916" s="7"/>
      <c r="AN1916" s="8" t="s">
        <v>1027</v>
      </c>
      <c r="AO1916" s="9"/>
      <c r="AP1916" s="9"/>
      <c r="AQ1916" s="9"/>
      <c r="AR1916" s="9"/>
      <c r="AS1916" s="9"/>
      <c r="AT1916" s="9"/>
      <c r="AU1916" s="9"/>
      <c r="AV1916" s="9"/>
      <c r="AW1916" s="9"/>
      <c r="AX1916" s="9"/>
      <c r="AY1916" s="9"/>
      <c r="AZ1916" s="9"/>
      <c r="BA1916" s="9"/>
      <c r="BB1916" s="9"/>
      <c r="BC1916" s="9"/>
      <c r="BD1916" s="9"/>
      <c r="BE1916" s="9"/>
      <c r="BF1916" s="9"/>
      <c r="BG1916" s="9"/>
      <c r="BH1916" s="9"/>
    </row>
    <row r="1917" spans="5:60" x14ac:dyDescent="0.25">
      <c r="E1917" s="6" t="s">
        <v>23</v>
      </c>
      <c r="F1917" s="7"/>
      <c r="G1917" s="7"/>
      <c r="H1917" s="7"/>
      <c r="I1917" s="7"/>
      <c r="J1917" s="7"/>
      <c r="K1917" s="7"/>
      <c r="L1917" s="7"/>
      <c r="M1917" s="7"/>
      <c r="N1917" s="7"/>
      <c r="O1917" s="7"/>
      <c r="P1917" s="7"/>
      <c r="Q1917" s="7"/>
      <c r="R1917" s="7"/>
      <c r="S1917" s="7"/>
      <c r="T1917" s="7"/>
      <c r="U1917" s="7"/>
      <c r="V1917" s="7"/>
      <c r="W1917" s="7"/>
      <c r="X1917" s="7"/>
      <c r="Y1917" s="7"/>
      <c r="Z1917" s="7"/>
      <c r="AA1917" s="7"/>
      <c r="AB1917" s="7"/>
      <c r="AC1917" s="7"/>
      <c r="AD1917" s="7"/>
      <c r="AE1917" s="7"/>
      <c r="AN1917" s="8" t="s">
        <v>1354</v>
      </c>
      <c r="AO1917" s="9"/>
      <c r="AP1917" s="9"/>
      <c r="AQ1917" s="9"/>
      <c r="AR1917" s="9"/>
      <c r="AS1917" s="9"/>
      <c r="AT1917" s="9"/>
      <c r="AU1917" s="9"/>
      <c r="AV1917" s="9"/>
      <c r="AW1917" s="9"/>
      <c r="AX1917" s="9"/>
      <c r="AY1917" s="9"/>
      <c r="AZ1917" s="9"/>
      <c r="BA1917" s="9"/>
      <c r="BB1917" s="9"/>
      <c r="BC1917" s="9"/>
      <c r="BD1917" s="9"/>
      <c r="BE1917" s="9"/>
      <c r="BF1917" s="9"/>
      <c r="BG1917" s="9"/>
      <c r="BH1917" s="9"/>
    </row>
    <row r="1918" spans="5:60" x14ac:dyDescent="0.25">
      <c r="E1918" s="6" t="s">
        <v>56</v>
      </c>
      <c r="F1918" s="7"/>
      <c r="G1918" s="7"/>
      <c r="H1918" s="7"/>
      <c r="I1918" s="7"/>
      <c r="J1918" s="7"/>
      <c r="K1918" s="7"/>
      <c r="L1918" s="7"/>
      <c r="M1918" s="7"/>
      <c r="N1918" s="7"/>
      <c r="O1918" s="7"/>
      <c r="P1918" s="7"/>
      <c r="Q1918" s="7"/>
      <c r="R1918" s="7"/>
      <c r="S1918" s="7"/>
      <c r="T1918" s="7"/>
      <c r="U1918" s="7"/>
      <c r="V1918" s="7"/>
      <c r="W1918" s="7"/>
      <c r="X1918" s="7"/>
      <c r="Y1918" s="7"/>
      <c r="Z1918" s="7"/>
      <c r="AA1918" s="7"/>
      <c r="AB1918" s="7"/>
      <c r="AC1918" s="7"/>
      <c r="AD1918" s="7"/>
      <c r="AE1918" s="7"/>
      <c r="AN1918" s="8" t="s">
        <v>1356</v>
      </c>
      <c r="AO1918" s="9"/>
      <c r="AP1918" s="9"/>
      <c r="AQ1918" s="9"/>
      <c r="AR1918" s="9"/>
      <c r="AS1918" s="9"/>
      <c r="AT1918" s="9"/>
      <c r="AU1918" s="9"/>
      <c r="AV1918" s="9"/>
      <c r="AW1918" s="9"/>
      <c r="AX1918" s="9"/>
      <c r="AY1918" s="9"/>
      <c r="AZ1918" s="9"/>
      <c r="BA1918" s="9"/>
      <c r="BB1918" s="9"/>
      <c r="BC1918" s="9"/>
      <c r="BD1918" s="9"/>
      <c r="BE1918" s="9"/>
      <c r="BF1918" s="9"/>
      <c r="BG1918" s="9"/>
      <c r="BH1918" s="9"/>
    </row>
    <row r="1919" spans="5:60" x14ac:dyDescent="0.25">
      <c r="E1919" s="6" t="s">
        <v>55</v>
      </c>
      <c r="F1919" s="7"/>
      <c r="G1919" s="7"/>
      <c r="H1919" s="7"/>
      <c r="I1919" s="7"/>
      <c r="J1919" s="7"/>
      <c r="K1919" s="7"/>
      <c r="L1919" s="7"/>
      <c r="M1919" s="7"/>
      <c r="N1919" s="7"/>
      <c r="O1919" s="7"/>
      <c r="P1919" s="7"/>
      <c r="Q1919" s="7"/>
      <c r="R1919" s="7"/>
      <c r="S1919" s="7"/>
      <c r="T1919" s="7"/>
      <c r="U1919" s="7"/>
      <c r="V1919" s="7"/>
      <c r="W1919" s="7"/>
      <c r="X1919" s="7"/>
      <c r="Y1919" s="7"/>
      <c r="Z1919" s="7"/>
      <c r="AA1919" s="7"/>
      <c r="AB1919" s="7"/>
      <c r="AC1919" s="7"/>
      <c r="AD1919" s="7"/>
      <c r="AE1919" s="7"/>
      <c r="AN1919" s="8" t="s">
        <v>1355</v>
      </c>
      <c r="AO1919" s="9"/>
      <c r="AP1919" s="9"/>
      <c r="AQ1919" s="9"/>
      <c r="AR1919" s="9"/>
      <c r="AS1919" s="9"/>
      <c r="AT1919" s="9"/>
      <c r="AU1919" s="9"/>
      <c r="AV1919" s="9"/>
      <c r="AW1919" s="9"/>
      <c r="AX1919" s="9"/>
      <c r="AY1919" s="9"/>
      <c r="AZ1919" s="9"/>
      <c r="BA1919" s="9"/>
      <c r="BB1919" s="9"/>
      <c r="BC1919" s="9"/>
      <c r="BD1919" s="9"/>
      <c r="BE1919" s="9"/>
      <c r="BF1919" s="9"/>
      <c r="BG1919" s="9"/>
      <c r="BH1919" s="9"/>
    </row>
    <row r="1920" spans="5:60" x14ac:dyDescent="0.25">
      <c r="E1920" s="6" t="s">
        <v>58</v>
      </c>
      <c r="F1920" s="7"/>
      <c r="G1920" s="7"/>
      <c r="H1920" s="7"/>
      <c r="I1920" s="7"/>
      <c r="J1920" s="7"/>
      <c r="K1920" s="7"/>
      <c r="L1920" s="7"/>
      <c r="M1920" s="7"/>
      <c r="N1920" s="7"/>
      <c r="O1920" s="7"/>
      <c r="P1920" s="7"/>
      <c r="Q1920" s="7"/>
      <c r="R1920" s="7"/>
      <c r="S1920" s="7"/>
      <c r="T1920" s="7"/>
      <c r="U1920" s="7"/>
      <c r="V1920" s="7"/>
      <c r="W1920" s="7"/>
      <c r="X1920" s="7"/>
      <c r="Y1920" s="7"/>
      <c r="Z1920" s="7"/>
      <c r="AA1920" s="7"/>
      <c r="AB1920" s="7"/>
      <c r="AC1920" s="7"/>
      <c r="AD1920" s="7"/>
      <c r="AE1920" s="7"/>
      <c r="AN1920" s="8" t="s">
        <v>1353</v>
      </c>
      <c r="AO1920" s="9"/>
      <c r="AP1920" s="9"/>
      <c r="AQ1920" s="9"/>
      <c r="AR1920" s="9"/>
      <c r="AS1920" s="9"/>
      <c r="AT1920" s="9"/>
      <c r="AU1920" s="9"/>
      <c r="AV1920" s="9"/>
      <c r="AW1920" s="9"/>
      <c r="AX1920" s="9"/>
      <c r="AY1920" s="9"/>
      <c r="AZ1920" s="9"/>
      <c r="BA1920" s="9"/>
      <c r="BB1920" s="9"/>
      <c r="BC1920" s="9"/>
      <c r="BD1920" s="9"/>
      <c r="BE1920" s="9"/>
      <c r="BF1920" s="9"/>
      <c r="BG1920" s="9"/>
      <c r="BH1920" s="9"/>
    </row>
    <row r="1921" spans="5:60" x14ac:dyDescent="0.25">
      <c r="E1921" s="6" t="s">
        <v>57</v>
      </c>
      <c r="F1921" s="7"/>
      <c r="G1921" s="7"/>
      <c r="H1921" s="7"/>
      <c r="I1921" s="7"/>
      <c r="J1921" s="7"/>
      <c r="K1921" s="7"/>
      <c r="L1921" s="7"/>
      <c r="M1921" s="7"/>
      <c r="N1921" s="7"/>
      <c r="O1921" s="7"/>
      <c r="P1921" s="7"/>
      <c r="Q1921" s="7"/>
      <c r="R1921" s="7"/>
      <c r="S1921" s="7"/>
      <c r="T1921" s="7"/>
      <c r="U1921" s="7"/>
      <c r="V1921" s="7"/>
      <c r="W1921" s="7"/>
      <c r="X1921" s="7"/>
      <c r="Y1921" s="7"/>
      <c r="Z1921" s="7"/>
      <c r="AA1921" s="7"/>
      <c r="AB1921" s="7"/>
      <c r="AC1921" s="7"/>
      <c r="AD1921" s="7"/>
      <c r="AE1921" s="7"/>
      <c r="AN1921" s="8"/>
      <c r="AO1921" s="9"/>
      <c r="AP1921" s="9"/>
      <c r="AQ1921" s="9"/>
      <c r="AR1921" s="9"/>
      <c r="AS1921" s="9"/>
      <c r="AT1921" s="9"/>
      <c r="AU1921" s="9"/>
      <c r="AV1921" s="9"/>
      <c r="AW1921" s="9"/>
      <c r="AX1921" s="9"/>
      <c r="AY1921" s="9"/>
      <c r="AZ1921" s="9"/>
      <c r="BA1921" s="9"/>
      <c r="BB1921" s="9"/>
      <c r="BC1921" s="9"/>
      <c r="BD1921" s="9"/>
      <c r="BE1921" s="9"/>
      <c r="BF1921" s="9"/>
      <c r="BG1921" s="9"/>
      <c r="BH1921" s="9"/>
    </row>
    <row r="1922" spans="5:60" x14ac:dyDescent="0.25">
      <c r="E1922" s="6" t="s">
        <v>1351</v>
      </c>
      <c r="F1922" s="7"/>
      <c r="G1922" s="7"/>
      <c r="H1922" s="7"/>
      <c r="I1922" s="7"/>
      <c r="J1922" s="7"/>
      <c r="K1922" s="7"/>
      <c r="L1922" s="7"/>
      <c r="M1922" s="7"/>
      <c r="N1922" s="7"/>
      <c r="O1922" s="7"/>
      <c r="P1922" s="7"/>
      <c r="Q1922" s="7"/>
      <c r="R1922" s="7"/>
      <c r="S1922" s="7"/>
      <c r="T1922" s="7"/>
      <c r="U1922" s="7"/>
      <c r="V1922" s="7"/>
      <c r="W1922" s="7"/>
      <c r="X1922" s="7"/>
      <c r="Y1922" s="7"/>
      <c r="Z1922" s="7"/>
      <c r="AA1922" s="7"/>
      <c r="AB1922" s="7"/>
      <c r="AC1922" s="7"/>
      <c r="AD1922" s="7"/>
      <c r="AE1922" s="7"/>
      <c r="AN1922" s="8" t="s">
        <v>16</v>
      </c>
      <c r="AO1922" s="9"/>
      <c r="AP1922" s="9"/>
      <c r="AQ1922" s="9"/>
      <c r="AR1922" s="9"/>
      <c r="AS1922" s="9"/>
      <c r="AT1922" s="9"/>
      <c r="AU1922" s="9"/>
      <c r="AV1922" s="9"/>
      <c r="AW1922" s="9"/>
      <c r="AX1922" s="9"/>
      <c r="AY1922" s="9"/>
      <c r="AZ1922" s="9"/>
      <c r="BA1922" s="9"/>
      <c r="BB1922" s="9"/>
      <c r="BC1922" s="9"/>
      <c r="BD1922" s="9"/>
      <c r="BE1922" s="9"/>
      <c r="BF1922" s="9"/>
      <c r="BG1922" s="9"/>
      <c r="BH1922" s="9"/>
    </row>
    <row r="1923" spans="5:60" x14ac:dyDescent="0.25">
      <c r="E1923" s="10" t="s">
        <v>191</v>
      </c>
      <c r="F1923" s="7"/>
      <c r="G1923" s="7"/>
      <c r="H1923" s="7"/>
      <c r="I1923" s="7"/>
      <c r="J1923" s="7"/>
      <c r="K1923" s="7"/>
      <c r="L1923" s="7"/>
      <c r="M1923" s="7"/>
      <c r="N1923" s="7"/>
      <c r="O1923" s="7"/>
      <c r="P1923" s="7"/>
      <c r="Q1923" s="7"/>
      <c r="R1923" s="7"/>
      <c r="S1923" s="7"/>
      <c r="T1923" s="7"/>
      <c r="U1923" s="7"/>
      <c r="V1923" s="7"/>
      <c r="W1923" s="7"/>
      <c r="X1923" s="7"/>
      <c r="Y1923" s="7"/>
      <c r="Z1923" s="7"/>
      <c r="AA1923" s="7"/>
      <c r="AB1923" s="7"/>
      <c r="AC1923" s="7"/>
      <c r="AD1923" s="7"/>
      <c r="AE1923" s="7"/>
      <c r="AN1923" s="8" t="s">
        <v>10</v>
      </c>
      <c r="AO1923" s="9"/>
      <c r="AP1923" s="9"/>
      <c r="AQ1923" s="9"/>
      <c r="AR1923" s="9"/>
      <c r="AS1923" s="9"/>
      <c r="AT1923" s="9"/>
      <c r="AU1923" s="9"/>
      <c r="AV1923" s="9"/>
      <c r="AW1923" s="9"/>
      <c r="AX1923" s="9"/>
      <c r="AY1923" s="9"/>
      <c r="AZ1923" s="9"/>
      <c r="BA1923" s="9"/>
      <c r="BB1923" s="9"/>
      <c r="BC1923" s="9"/>
      <c r="BD1923" s="9"/>
      <c r="BE1923" s="9"/>
      <c r="BF1923" s="9"/>
      <c r="BG1923" s="9"/>
      <c r="BH1923" s="9"/>
    </row>
    <row r="1925" spans="5:60" x14ac:dyDescent="0.25">
      <c r="E1925" s="6" t="s">
        <v>5</v>
      </c>
      <c r="F1925" s="7"/>
      <c r="G1925" s="7"/>
      <c r="H1925" s="7"/>
      <c r="I1925" s="7"/>
      <c r="J1925" s="7"/>
      <c r="K1925" s="7"/>
      <c r="L1925" s="7"/>
      <c r="M1925" s="7"/>
      <c r="N1925" s="7"/>
      <c r="O1925" s="7"/>
      <c r="P1925" s="7"/>
      <c r="Q1925" s="7"/>
      <c r="R1925" s="7"/>
      <c r="S1925" s="7"/>
      <c r="T1925" s="7"/>
      <c r="U1925" s="7"/>
      <c r="V1925" s="7"/>
      <c r="W1925" s="7"/>
      <c r="X1925" s="7"/>
      <c r="Y1925" s="7"/>
      <c r="Z1925" s="7"/>
      <c r="AA1925" s="7"/>
      <c r="AB1925" s="7"/>
      <c r="AC1925" s="7"/>
      <c r="AD1925" s="7"/>
      <c r="AE1925" s="7"/>
    </row>
    <row r="1926" spans="5:60" x14ac:dyDescent="0.25">
      <c r="E1926" s="6" t="s">
        <v>44</v>
      </c>
      <c r="F1926" s="7"/>
      <c r="G1926" s="7"/>
      <c r="H1926" s="7"/>
      <c r="I1926" s="7"/>
      <c r="J1926" s="7"/>
      <c r="K1926" s="7"/>
      <c r="L1926" s="7"/>
      <c r="M1926" s="7"/>
      <c r="N1926" s="7"/>
      <c r="O1926" s="7"/>
      <c r="P1926" s="7"/>
      <c r="Q1926" s="7"/>
      <c r="R1926" s="7"/>
      <c r="S1926" s="7"/>
      <c r="T1926" s="7"/>
      <c r="U1926" s="7"/>
      <c r="V1926" s="7"/>
      <c r="W1926" s="7"/>
      <c r="X1926" s="7"/>
      <c r="Y1926" s="7"/>
      <c r="Z1926" s="7"/>
      <c r="AA1926" s="7"/>
      <c r="AB1926" s="7"/>
      <c r="AC1926" s="7"/>
      <c r="AD1926" s="7"/>
      <c r="AE1926" s="7"/>
    </row>
    <row r="1927" spans="5:60" x14ac:dyDescent="0.25">
      <c r="E1927" s="6" t="s">
        <v>74</v>
      </c>
      <c r="F1927" s="7"/>
      <c r="G1927" s="7"/>
      <c r="H1927" s="7"/>
      <c r="I1927" s="7"/>
      <c r="J1927" s="7"/>
      <c r="K1927" s="7"/>
      <c r="L1927" s="7"/>
      <c r="M1927" s="7"/>
      <c r="N1927" s="7"/>
      <c r="O1927" s="7"/>
      <c r="P1927" s="7"/>
      <c r="Q1927" s="7"/>
      <c r="R1927" s="7"/>
      <c r="S1927" s="7"/>
      <c r="T1927" s="7"/>
      <c r="U1927" s="7"/>
      <c r="V1927" s="7"/>
      <c r="W1927" s="7"/>
      <c r="X1927" s="7"/>
      <c r="Y1927" s="7"/>
      <c r="Z1927" s="7"/>
      <c r="AA1927" s="7"/>
      <c r="AB1927" s="7"/>
      <c r="AC1927" s="7"/>
      <c r="AD1927" s="7"/>
      <c r="AE1927" s="7"/>
    </row>
    <row r="1928" spans="5:60" x14ac:dyDescent="0.25">
      <c r="E1928" s="6" t="s">
        <v>61</v>
      </c>
      <c r="F1928" s="7"/>
      <c r="G1928" s="7"/>
      <c r="H1928" s="7"/>
      <c r="I1928" s="7"/>
      <c r="J1928" s="7"/>
      <c r="K1928" s="7"/>
      <c r="L1928" s="7"/>
      <c r="M1928" s="7"/>
      <c r="N1928" s="7"/>
      <c r="O1928" s="7"/>
      <c r="P1928" s="7"/>
      <c r="Q1928" s="7"/>
      <c r="R1928" s="7"/>
      <c r="S1928" s="7"/>
      <c r="T1928" s="7"/>
      <c r="U1928" s="7"/>
      <c r="V1928" s="7"/>
      <c r="W1928" s="7"/>
      <c r="X1928" s="7"/>
      <c r="Y1928" s="7"/>
      <c r="Z1928" s="7"/>
      <c r="AA1928" s="7"/>
      <c r="AB1928" s="7"/>
      <c r="AC1928" s="7"/>
      <c r="AD1928" s="7"/>
      <c r="AE1928" s="7"/>
    </row>
    <row r="1930" spans="5:60" x14ac:dyDescent="0.25">
      <c r="E1930" s="8" t="s">
        <v>8</v>
      </c>
      <c r="F1930" s="9"/>
      <c r="G1930" s="9"/>
      <c r="H1930" s="9"/>
      <c r="I1930" s="9"/>
      <c r="J1930" s="9"/>
      <c r="K1930" s="9"/>
      <c r="L1930" s="9"/>
      <c r="M1930" s="9"/>
      <c r="N1930" s="9"/>
      <c r="O1930" s="9"/>
      <c r="P1930" s="9"/>
      <c r="Q1930" s="9"/>
      <c r="R1930" s="9"/>
      <c r="S1930" s="9"/>
      <c r="T1930" s="9"/>
      <c r="U1930" s="9"/>
      <c r="V1930" s="9"/>
      <c r="W1930" s="9"/>
      <c r="X1930" s="9"/>
      <c r="Y1930" s="9"/>
      <c r="Z1930" s="9"/>
      <c r="AA1930" s="9"/>
      <c r="AB1930" s="9"/>
      <c r="AC1930" s="9"/>
      <c r="AD1930" s="9"/>
      <c r="AE1930" s="9"/>
      <c r="AF1930" s="9"/>
    </row>
    <row r="1931" spans="5:60" x14ac:dyDescent="0.25">
      <c r="E1931" s="8"/>
      <c r="F1931" s="9"/>
      <c r="G1931" s="9"/>
      <c r="H1931" s="9"/>
      <c r="I1931" s="9"/>
      <c r="J1931" s="9"/>
      <c r="K1931" s="9"/>
      <c r="L1931" s="9"/>
      <c r="M1931" s="9"/>
      <c r="N1931" s="9"/>
      <c r="O1931" s="9"/>
      <c r="P1931" s="9"/>
      <c r="Q1931" s="9"/>
      <c r="R1931" s="9"/>
      <c r="S1931" s="9"/>
      <c r="T1931" s="9"/>
      <c r="U1931" s="9"/>
      <c r="V1931" s="9"/>
      <c r="W1931" s="9"/>
      <c r="X1931" s="9"/>
      <c r="Y1931" s="9"/>
      <c r="Z1931" s="9"/>
      <c r="AA1931" s="9"/>
      <c r="AB1931" s="9"/>
      <c r="AC1931" s="9"/>
      <c r="AD1931" s="9"/>
      <c r="AE1931" s="9"/>
      <c r="AF1931" s="9"/>
    </row>
    <row r="1932" spans="5:60" x14ac:dyDescent="0.25">
      <c r="E1932" s="8" t="s">
        <v>36</v>
      </c>
      <c r="F1932" s="9"/>
      <c r="G1932" s="9"/>
      <c r="H1932" s="9"/>
      <c r="I1932" s="9"/>
      <c r="J1932" s="9"/>
      <c r="K1932" s="9"/>
      <c r="L1932" s="9"/>
      <c r="M1932" s="9"/>
      <c r="N1932" s="9"/>
      <c r="O1932" s="9"/>
      <c r="P1932" s="9"/>
      <c r="Q1932" s="9"/>
      <c r="R1932" s="9"/>
      <c r="S1932" s="9"/>
      <c r="T1932" s="9"/>
      <c r="U1932" s="9"/>
      <c r="V1932" s="9"/>
      <c r="W1932" s="9"/>
      <c r="X1932" s="9"/>
      <c r="Y1932" s="9"/>
      <c r="Z1932" s="9"/>
      <c r="AA1932" s="9"/>
      <c r="AB1932" s="9"/>
      <c r="AC1932" s="9"/>
      <c r="AD1932" s="9"/>
      <c r="AE1932" s="9"/>
      <c r="AF1932" s="9"/>
    </row>
    <row r="1933" spans="5:60" x14ac:dyDescent="0.25">
      <c r="E1933" s="8" t="s">
        <v>9</v>
      </c>
      <c r="F1933" s="9"/>
      <c r="G1933" s="9"/>
      <c r="H1933" s="9"/>
      <c r="I1933" s="9"/>
      <c r="J1933" s="9"/>
      <c r="K1933" s="9"/>
      <c r="L1933" s="9"/>
      <c r="M1933" s="9"/>
      <c r="N1933" s="9"/>
      <c r="O1933" s="9"/>
      <c r="P1933" s="9"/>
      <c r="Q1933" s="9"/>
      <c r="R1933" s="9"/>
      <c r="S1933" s="9"/>
      <c r="T1933" s="9"/>
      <c r="U1933" s="9"/>
      <c r="V1933" s="9"/>
      <c r="W1933" s="9"/>
      <c r="X1933" s="9"/>
      <c r="Y1933" s="9"/>
      <c r="Z1933" s="9"/>
      <c r="AA1933" s="9"/>
      <c r="AB1933" s="9"/>
      <c r="AC1933" s="9"/>
      <c r="AD1933" s="9"/>
      <c r="AE1933" s="9"/>
      <c r="AF1933" s="9"/>
    </row>
    <row r="1934" spans="5:60" x14ac:dyDescent="0.25">
      <c r="E1934" s="8" t="s">
        <v>85</v>
      </c>
      <c r="F1934" s="9"/>
      <c r="G1934" s="9"/>
      <c r="H1934" s="9"/>
      <c r="I1934" s="9"/>
      <c r="J1934" s="9"/>
      <c r="K1934" s="9"/>
      <c r="L1934" s="9"/>
      <c r="M1934" s="9"/>
      <c r="N1934" s="9"/>
      <c r="O1934" s="9"/>
      <c r="P1934" s="9"/>
      <c r="Q1934" s="9"/>
      <c r="R1934" s="9"/>
      <c r="S1934" s="9"/>
      <c r="T1934" s="9"/>
      <c r="U1934" s="9"/>
      <c r="V1934" s="9"/>
      <c r="W1934" s="9"/>
      <c r="X1934" s="9"/>
      <c r="Y1934" s="9"/>
      <c r="Z1934" s="9"/>
      <c r="AA1934" s="9"/>
      <c r="AB1934" s="9"/>
      <c r="AC1934" s="9"/>
      <c r="AD1934" s="9"/>
      <c r="AE1934" s="9"/>
      <c r="AF1934" s="9"/>
    </row>
    <row r="1935" spans="5:60" x14ac:dyDescent="0.25">
      <c r="E1935" s="8" t="s">
        <v>84</v>
      </c>
      <c r="F1935" s="9"/>
      <c r="G1935" s="9"/>
      <c r="H1935" s="9"/>
      <c r="I1935" s="9"/>
      <c r="J1935" s="9"/>
      <c r="K1935" s="9"/>
      <c r="L1935" s="9"/>
      <c r="M1935" s="9"/>
      <c r="N1935" s="9"/>
      <c r="O1935" s="9"/>
      <c r="P1935" s="9"/>
      <c r="Q1935" s="9"/>
      <c r="R1935" s="9"/>
      <c r="S1935" s="9"/>
      <c r="T1935" s="9"/>
      <c r="U1935" s="9"/>
      <c r="V1935" s="9"/>
      <c r="W1935" s="9"/>
      <c r="X1935" s="9"/>
      <c r="Y1935" s="9"/>
      <c r="Z1935" s="9"/>
      <c r="AA1935" s="9"/>
      <c r="AB1935" s="9"/>
      <c r="AC1935" s="9"/>
      <c r="AD1935" s="9"/>
      <c r="AE1935" s="9"/>
      <c r="AF1935" s="9"/>
    </row>
    <row r="1936" spans="5:60" x14ac:dyDescent="0.25">
      <c r="E1936" s="8" t="s">
        <v>82</v>
      </c>
      <c r="F1936" s="9"/>
      <c r="G1936" s="9"/>
      <c r="H1936" s="9"/>
      <c r="I1936" s="9"/>
      <c r="J1936" s="9"/>
      <c r="K1936" s="9"/>
      <c r="L1936" s="9"/>
      <c r="M1936" s="9"/>
      <c r="N1936" s="9"/>
      <c r="O1936" s="9"/>
      <c r="P1936" s="9"/>
      <c r="Q1936" s="9"/>
      <c r="R1936" s="9"/>
      <c r="S1936" s="9"/>
      <c r="T1936" s="9"/>
      <c r="U1936" s="9"/>
      <c r="V1936" s="9"/>
      <c r="W1936" s="9"/>
      <c r="X1936" s="9"/>
      <c r="Y1936" s="9"/>
      <c r="Z1936" s="9"/>
      <c r="AA1936" s="9"/>
      <c r="AB1936" s="9"/>
      <c r="AC1936" s="9"/>
      <c r="AD1936" s="9"/>
      <c r="AE1936" s="9"/>
      <c r="AF1936" s="9"/>
    </row>
    <row r="1937" spans="5:71" x14ac:dyDescent="0.25">
      <c r="E1937" s="8" t="s">
        <v>83</v>
      </c>
      <c r="F1937" s="9"/>
      <c r="G1937" s="9"/>
      <c r="H1937" s="9"/>
      <c r="I1937" s="9"/>
      <c r="J1937" s="9"/>
      <c r="K1937" s="9"/>
      <c r="L1937" s="9"/>
      <c r="M1937" s="9"/>
      <c r="N1937" s="9"/>
      <c r="O1937" s="9"/>
      <c r="P1937" s="9"/>
      <c r="Q1937" s="9"/>
      <c r="R1937" s="9"/>
      <c r="S1937" s="9"/>
      <c r="T1937" s="9"/>
      <c r="U1937" s="9"/>
      <c r="V1937" s="9"/>
      <c r="W1937" s="9"/>
      <c r="X1937" s="9"/>
      <c r="Y1937" s="9"/>
      <c r="Z1937" s="9"/>
      <c r="AA1937" s="9"/>
      <c r="AB1937" s="9"/>
      <c r="AC1937" s="9"/>
      <c r="AD1937" s="9"/>
      <c r="AE1937" s="9"/>
      <c r="AF1937" s="9"/>
    </row>
    <row r="1938" spans="5:71" x14ac:dyDescent="0.25">
      <c r="E1938" s="11" t="s">
        <v>87</v>
      </c>
      <c r="F1938" s="9"/>
      <c r="G1938" s="9"/>
      <c r="H1938" s="9"/>
      <c r="I1938" s="9"/>
      <c r="J1938" s="9"/>
      <c r="K1938" s="9"/>
      <c r="L1938" s="9"/>
      <c r="M1938" s="9"/>
      <c r="N1938" s="9"/>
      <c r="O1938" s="9"/>
      <c r="P1938" s="9"/>
      <c r="Q1938" s="9"/>
      <c r="R1938" s="9"/>
      <c r="S1938" s="9"/>
      <c r="T1938" s="9"/>
      <c r="U1938" s="9"/>
      <c r="V1938" s="9"/>
      <c r="W1938" s="9"/>
      <c r="X1938" s="9"/>
      <c r="Y1938" s="9"/>
      <c r="Z1938" s="9"/>
      <c r="AA1938" s="9"/>
      <c r="AB1938" s="9"/>
      <c r="AC1938" s="9"/>
      <c r="AD1938" s="9"/>
      <c r="AE1938" s="9"/>
      <c r="AF1938" s="9"/>
    </row>
    <row r="1939" spans="5:71" x14ac:dyDescent="0.25">
      <c r="E1939" s="8" t="s">
        <v>86</v>
      </c>
      <c r="F1939" s="9"/>
      <c r="G1939" s="9"/>
      <c r="H1939" s="9"/>
      <c r="I1939" s="9"/>
      <c r="J1939" s="9"/>
      <c r="K1939" s="9"/>
      <c r="L1939" s="9"/>
      <c r="M1939" s="9"/>
      <c r="N1939" s="9"/>
      <c r="O1939" s="9"/>
      <c r="P1939" s="9"/>
      <c r="Q1939" s="9"/>
      <c r="R1939" s="9"/>
      <c r="S1939" s="9"/>
      <c r="T1939" s="9"/>
      <c r="U1939" s="9"/>
      <c r="V1939" s="9"/>
      <c r="W1939" s="9"/>
      <c r="X1939" s="9"/>
      <c r="Y1939" s="9"/>
      <c r="Z1939" s="9"/>
      <c r="AA1939" s="9"/>
      <c r="AB1939" s="9"/>
      <c r="AC1939" s="9"/>
      <c r="AD1939" s="9"/>
      <c r="AE1939" s="9"/>
      <c r="AF1939" s="9"/>
    </row>
    <row r="1940" spans="5:71" x14ac:dyDescent="0.25">
      <c r="E1940" s="8" t="s">
        <v>45</v>
      </c>
      <c r="F1940" s="9"/>
      <c r="G1940" s="9"/>
      <c r="H1940" s="9"/>
      <c r="I1940" s="9"/>
      <c r="J1940" s="9"/>
      <c r="K1940" s="9"/>
      <c r="L1940" s="9"/>
      <c r="M1940" s="9"/>
      <c r="N1940" s="9"/>
      <c r="O1940" s="9"/>
      <c r="P1940" s="9"/>
      <c r="Q1940" s="9"/>
      <c r="R1940" s="9"/>
      <c r="S1940" s="9"/>
      <c r="T1940" s="9"/>
      <c r="U1940" s="9"/>
      <c r="V1940" s="9"/>
      <c r="W1940" s="9"/>
      <c r="X1940" s="9"/>
      <c r="Y1940" s="9"/>
      <c r="Z1940" s="9"/>
      <c r="AA1940" s="9"/>
      <c r="AB1940" s="9"/>
      <c r="AC1940" s="9"/>
      <c r="AD1940" s="9"/>
      <c r="AE1940" s="9"/>
      <c r="AF1940" s="9"/>
    </row>
    <row r="1941" spans="5:71" x14ac:dyDescent="0.25">
      <c r="E1941" s="8" t="s">
        <v>81</v>
      </c>
      <c r="F1941" s="9"/>
      <c r="G1941" s="9"/>
      <c r="H1941" s="9"/>
      <c r="I1941" s="9"/>
      <c r="J1941" s="9"/>
      <c r="K1941" s="9"/>
      <c r="L1941" s="9"/>
      <c r="M1941" s="9"/>
      <c r="N1941" s="9"/>
      <c r="O1941" s="9"/>
      <c r="P1941" s="9"/>
      <c r="Q1941" s="9"/>
      <c r="R1941" s="9"/>
      <c r="S1941" s="9"/>
      <c r="T1941" s="9"/>
      <c r="U1941" s="9"/>
      <c r="V1941" s="9"/>
      <c r="W1941" s="9"/>
      <c r="X1941" s="9"/>
      <c r="Y1941" s="9"/>
      <c r="Z1941" s="9"/>
      <c r="AA1941" s="9"/>
      <c r="AB1941" s="9"/>
      <c r="AC1941" s="9"/>
      <c r="AD1941" s="9"/>
      <c r="AE1941" s="9"/>
      <c r="AF1941" s="9"/>
    </row>
    <row r="1942" spans="5:71" x14ac:dyDescent="0.25">
      <c r="E1942" s="8"/>
      <c r="F1942" s="9"/>
      <c r="G1942" s="9"/>
      <c r="H1942" s="9"/>
      <c r="I1942" s="9"/>
      <c r="J1942" s="9"/>
      <c r="K1942" s="9"/>
      <c r="L1942" s="9"/>
      <c r="M1942" s="9"/>
      <c r="N1942" s="9"/>
      <c r="O1942" s="9"/>
      <c r="P1942" s="9"/>
      <c r="Q1942" s="9"/>
      <c r="R1942" s="9"/>
      <c r="S1942" s="9"/>
      <c r="T1942" s="9"/>
      <c r="U1942" s="9"/>
      <c r="V1942" s="9"/>
      <c r="W1942" s="9"/>
      <c r="X1942" s="9"/>
      <c r="Y1942" s="9"/>
      <c r="Z1942" s="9"/>
      <c r="AA1942" s="9"/>
      <c r="AB1942" s="9"/>
      <c r="AC1942" s="9"/>
      <c r="AD1942" s="9"/>
      <c r="AE1942" s="9"/>
      <c r="AF1942" s="9"/>
    </row>
    <row r="1943" spans="5:71" x14ac:dyDescent="0.25">
      <c r="E1943" s="16" t="s">
        <v>66</v>
      </c>
      <c r="F1943" s="12"/>
      <c r="G1943" s="12"/>
      <c r="H1943" s="12"/>
      <c r="I1943" s="12"/>
      <c r="J1943" s="12"/>
      <c r="K1943" s="12"/>
      <c r="L1943" s="12"/>
      <c r="M1943" s="12"/>
      <c r="N1943" s="12"/>
      <c r="O1943" s="12"/>
      <c r="P1943" s="12"/>
      <c r="Q1943" s="12"/>
      <c r="R1943" s="12"/>
      <c r="S1943" s="12"/>
      <c r="T1943" s="12"/>
      <c r="U1943" s="12"/>
      <c r="V1943" s="12"/>
      <c r="W1943" s="12"/>
      <c r="X1943" s="12"/>
      <c r="Y1943" s="12"/>
      <c r="Z1943" s="12"/>
      <c r="AA1943" s="12"/>
      <c r="AB1943" s="12"/>
      <c r="AC1943" s="12"/>
      <c r="AD1943" s="12"/>
      <c r="AE1943" s="12"/>
      <c r="AF1943" s="12"/>
    </row>
    <row r="1944" spans="5:71" x14ac:dyDescent="0.25">
      <c r="E1944" s="16" t="s">
        <v>64</v>
      </c>
      <c r="F1944" s="12"/>
      <c r="G1944" s="12"/>
      <c r="H1944" s="12"/>
      <c r="I1944" s="12"/>
      <c r="J1944" s="12"/>
      <c r="K1944" s="12"/>
      <c r="L1944" s="12"/>
      <c r="M1944" s="12"/>
      <c r="N1944" s="12"/>
      <c r="O1944" s="12"/>
      <c r="P1944" s="12"/>
      <c r="Q1944" s="12"/>
      <c r="R1944" s="12"/>
      <c r="S1944" s="12"/>
      <c r="T1944" s="12"/>
      <c r="U1944" s="12"/>
      <c r="V1944" s="12"/>
      <c r="W1944" s="12"/>
      <c r="X1944" s="12"/>
      <c r="Y1944" s="12"/>
      <c r="Z1944" s="12"/>
      <c r="AA1944" s="12"/>
      <c r="AB1944" s="12"/>
      <c r="AC1944" s="12"/>
      <c r="AD1944" s="12"/>
      <c r="AE1944" s="12"/>
      <c r="AF1944" s="12"/>
    </row>
    <row r="1945" spans="5:71" x14ac:dyDescent="0.25">
      <c r="E1945" s="16" t="s">
        <v>65</v>
      </c>
      <c r="F1945" s="12"/>
      <c r="G1945" s="12"/>
      <c r="H1945" s="12"/>
      <c r="I1945" s="12"/>
      <c r="J1945" s="12"/>
      <c r="K1945" s="12"/>
      <c r="L1945" s="12"/>
      <c r="M1945" s="12"/>
      <c r="N1945" s="12"/>
      <c r="O1945" s="12"/>
      <c r="P1945" s="12"/>
      <c r="Q1945" s="12"/>
      <c r="R1945" s="12"/>
      <c r="S1945" s="12"/>
      <c r="T1945" s="12"/>
      <c r="U1945" s="12"/>
      <c r="V1945" s="12"/>
      <c r="W1945" s="12"/>
      <c r="X1945" s="12"/>
      <c r="Y1945" s="12"/>
      <c r="Z1945" s="12"/>
      <c r="AA1945" s="12"/>
      <c r="AB1945" s="12"/>
      <c r="AC1945" s="12"/>
      <c r="AD1945" s="12"/>
      <c r="AE1945" s="12"/>
      <c r="AF1945" s="12"/>
    </row>
    <row r="1946" spans="5:71" x14ac:dyDescent="0.25">
      <c r="E1946" s="8"/>
      <c r="F1946" s="9"/>
      <c r="G1946" s="9"/>
      <c r="H1946" s="9"/>
      <c r="I1946" s="9"/>
      <c r="J1946" s="9"/>
      <c r="K1946" s="9"/>
      <c r="L1946" s="9"/>
      <c r="M1946" s="9"/>
      <c r="N1946" s="9"/>
      <c r="O1946" s="9"/>
      <c r="P1946" s="9"/>
      <c r="Q1946" s="9"/>
      <c r="R1946" s="9"/>
      <c r="S1946" s="9"/>
      <c r="T1946" s="9"/>
      <c r="U1946" s="9"/>
      <c r="V1946" s="9"/>
      <c r="W1946" s="9"/>
      <c r="X1946" s="9"/>
      <c r="Y1946" s="9"/>
      <c r="Z1946" s="9"/>
      <c r="AA1946" s="9"/>
      <c r="AB1946" s="9"/>
      <c r="AC1946" s="9"/>
      <c r="AD1946" s="9"/>
      <c r="AE1946" s="9"/>
      <c r="AF1946" s="9"/>
    </row>
    <row r="1947" spans="5:71" x14ac:dyDescent="0.25">
      <c r="E1947" s="8" t="s">
        <v>16</v>
      </c>
      <c r="F1947" s="9"/>
      <c r="G1947" s="9"/>
      <c r="H1947" s="9"/>
      <c r="I1947" s="9"/>
      <c r="J1947" s="9"/>
      <c r="K1947" s="9"/>
      <c r="L1947" s="9"/>
      <c r="M1947" s="9"/>
      <c r="N1947" s="9"/>
      <c r="O1947" s="9"/>
      <c r="P1947" s="9"/>
      <c r="Q1947" s="9"/>
      <c r="R1947" s="9"/>
      <c r="S1947" s="9"/>
      <c r="T1947" s="9"/>
      <c r="U1947" s="9"/>
      <c r="V1947" s="9"/>
      <c r="W1947" s="9"/>
      <c r="X1947" s="9"/>
      <c r="Y1947" s="9"/>
      <c r="Z1947" s="9"/>
      <c r="AA1947" s="9"/>
      <c r="AB1947" s="9"/>
      <c r="AC1947" s="9"/>
      <c r="AD1947" s="9"/>
      <c r="AE1947" s="9"/>
      <c r="AF1947" s="9"/>
    </row>
    <row r="1948" spans="5:71" x14ac:dyDescent="0.25">
      <c r="E1948" s="8" t="s">
        <v>10</v>
      </c>
      <c r="F1948" s="9"/>
      <c r="G1948" s="9"/>
      <c r="H1948" s="9"/>
      <c r="I1948" s="9"/>
      <c r="J1948" s="9"/>
      <c r="K1948" s="9"/>
      <c r="L1948" s="9"/>
      <c r="M1948" s="9"/>
      <c r="N1948" s="9"/>
      <c r="O1948" s="9"/>
      <c r="P1948" s="9"/>
      <c r="Q1948" s="9"/>
      <c r="R1948" s="9"/>
      <c r="S1948" s="9"/>
      <c r="T1948" s="9"/>
      <c r="U1948" s="9"/>
      <c r="V1948" s="9"/>
      <c r="W1948" s="9"/>
      <c r="X1948" s="9"/>
      <c r="Y1948" s="9"/>
      <c r="Z1948" s="9"/>
      <c r="AA1948" s="9"/>
      <c r="AB1948" s="9"/>
      <c r="AC1948" s="9"/>
      <c r="AD1948" s="9"/>
      <c r="AE1948" s="9"/>
      <c r="AF1948" s="9"/>
    </row>
    <row r="1949" spans="5:71" customFormat="1" x14ac:dyDescent="0.25"/>
    <row r="1950" spans="5:71" customFormat="1" x14ac:dyDescent="0.25">
      <c r="E1950" s="2" t="s">
        <v>3</v>
      </c>
      <c r="BS1950" s="2" t="s">
        <v>4</v>
      </c>
    </row>
    <row r="1951" spans="5:71" customFormat="1" x14ac:dyDescent="0.25"/>
    <row r="1952" spans="5:71" customFormat="1" x14ac:dyDescent="0.25"/>
    <row r="1953" customFormat="1" x14ac:dyDescent="0.25"/>
    <row r="1954" customFormat="1" x14ac:dyDescent="0.25"/>
    <row r="1955" customFormat="1" x14ac:dyDescent="0.25"/>
    <row r="1956" customFormat="1" x14ac:dyDescent="0.25"/>
    <row r="1957" customFormat="1" x14ac:dyDescent="0.25"/>
    <row r="1958" customFormat="1" x14ac:dyDescent="0.25"/>
    <row r="1959" customFormat="1" x14ac:dyDescent="0.25"/>
    <row r="1960" customFormat="1" x14ac:dyDescent="0.25"/>
    <row r="1961" customFormat="1" x14ac:dyDescent="0.25"/>
    <row r="1962" customFormat="1" x14ac:dyDescent="0.25"/>
    <row r="1963" customFormat="1" x14ac:dyDescent="0.25"/>
    <row r="1964" customFormat="1" x14ac:dyDescent="0.25"/>
    <row r="1965" customFormat="1" x14ac:dyDescent="0.25"/>
    <row r="1966" customFormat="1" x14ac:dyDescent="0.25"/>
    <row r="1967" customFormat="1" x14ac:dyDescent="0.25"/>
    <row r="1968" customFormat="1" x14ac:dyDescent="0.25"/>
    <row r="1969" customFormat="1" x14ac:dyDescent="0.25"/>
    <row r="1970" customFormat="1" x14ac:dyDescent="0.25"/>
    <row r="1971" customFormat="1" x14ac:dyDescent="0.25"/>
    <row r="1972" customFormat="1" x14ac:dyDescent="0.25"/>
    <row r="1973" customFormat="1" x14ac:dyDescent="0.25"/>
    <row r="1974" customFormat="1" x14ac:dyDescent="0.25"/>
    <row r="1975" customFormat="1" x14ac:dyDescent="0.25"/>
    <row r="1976" customFormat="1" x14ac:dyDescent="0.25"/>
    <row r="1977" customFormat="1" x14ac:dyDescent="0.25"/>
    <row r="1978" customFormat="1" x14ac:dyDescent="0.25"/>
    <row r="1979" customFormat="1" x14ac:dyDescent="0.25"/>
    <row r="1980" customFormat="1" x14ac:dyDescent="0.25"/>
    <row r="1981" customFormat="1" x14ac:dyDescent="0.25"/>
    <row r="1982" customFormat="1" x14ac:dyDescent="0.25"/>
    <row r="1983" customFormat="1" x14ac:dyDescent="0.25"/>
    <row r="1984" customFormat="1" x14ac:dyDescent="0.25"/>
    <row r="1985" customFormat="1" x14ac:dyDescent="0.25"/>
    <row r="1986" customFormat="1" x14ac:dyDescent="0.25"/>
    <row r="1987" customFormat="1" x14ac:dyDescent="0.25"/>
    <row r="1988" customFormat="1" x14ac:dyDescent="0.25"/>
    <row r="1989" customFormat="1" x14ac:dyDescent="0.25"/>
    <row r="1990" customFormat="1" x14ac:dyDescent="0.25"/>
    <row r="1991" customFormat="1" x14ac:dyDescent="0.25"/>
    <row r="1992" customFormat="1" x14ac:dyDescent="0.25"/>
    <row r="1993" customFormat="1" x14ac:dyDescent="0.25"/>
    <row r="1994" customFormat="1" x14ac:dyDescent="0.25"/>
    <row r="1995" customFormat="1" x14ac:dyDescent="0.25"/>
    <row r="1996" customFormat="1" x14ac:dyDescent="0.25"/>
    <row r="1997" customFormat="1" x14ac:dyDescent="0.25"/>
    <row r="1998" customFormat="1" x14ac:dyDescent="0.25"/>
    <row r="1999" customFormat="1" x14ac:dyDescent="0.25"/>
    <row r="2000" customFormat="1" x14ac:dyDescent="0.25"/>
    <row r="2001" customFormat="1" x14ac:dyDescent="0.25"/>
    <row r="2002" customFormat="1" x14ac:dyDescent="0.25"/>
    <row r="2003" customFormat="1" x14ac:dyDescent="0.25"/>
    <row r="2004" customFormat="1" x14ac:dyDescent="0.25"/>
    <row r="2005" customFormat="1" x14ac:dyDescent="0.25"/>
    <row r="2006" customFormat="1" x14ac:dyDescent="0.25"/>
    <row r="2007" customFormat="1" x14ac:dyDescent="0.25"/>
    <row r="2008" customFormat="1" x14ac:dyDescent="0.25"/>
    <row r="2009" customFormat="1" x14ac:dyDescent="0.25"/>
    <row r="2010" customFormat="1" x14ac:dyDescent="0.25"/>
    <row r="2011" customFormat="1" x14ac:dyDescent="0.25"/>
    <row r="2012" customFormat="1" x14ac:dyDescent="0.25"/>
    <row r="2013" customFormat="1" x14ac:dyDescent="0.25"/>
    <row r="2014" customFormat="1" x14ac:dyDescent="0.25"/>
    <row r="2015" customFormat="1" x14ac:dyDescent="0.25"/>
    <row r="2016" customFormat="1" x14ac:dyDescent="0.25"/>
    <row r="2017" spans="5:5" customFormat="1" x14ac:dyDescent="0.25"/>
    <row r="2018" spans="5:5" customFormat="1" x14ac:dyDescent="0.25"/>
    <row r="2019" spans="5:5" customFormat="1" x14ac:dyDescent="0.25"/>
    <row r="2020" spans="5:5" customFormat="1" x14ac:dyDescent="0.25"/>
    <row r="2021" spans="5:5" customFormat="1" x14ac:dyDescent="0.25">
      <c r="E2021" s="14" t="s">
        <v>1357</v>
      </c>
    </row>
    <row r="2022" spans="5:5" customFormat="1" x14ac:dyDescent="0.25">
      <c r="E2022" t="s">
        <v>1358</v>
      </c>
    </row>
    <row r="2023" spans="5:5" customFormat="1" x14ac:dyDescent="0.25"/>
    <row r="2024" spans="5:5" customFormat="1" x14ac:dyDescent="0.25"/>
    <row r="2025" spans="5:5" customFormat="1" x14ac:dyDescent="0.25"/>
    <row r="2026" spans="5:5" customFormat="1" x14ac:dyDescent="0.25"/>
    <row r="2027" spans="5:5" customFormat="1" x14ac:dyDescent="0.25"/>
    <row r="2028" spans="5:5" customFormat="1" x14ac:dyDescent="0.25"/>
    <row r="2029" spans="5:5" customFormat="1" x14ac:dyDescent="0.25"/>
    <row r="2030" spans="5:5" customFormat="1" x14ac:dyDescent="0.25"/>
    <row r="2031" spans="5:5" customFormat="1" x14ac:dyDescent="0.25"/>
    <row r="2032" spans="5:5" customFormat="1" x14ac:dyDescent="0.25"/>
    <row r="2033" spans="3:5" customFormat="1" x14ac:dyDescent="0.25"/>
    <row r="2034" spans="3:5" customFormat="1" x14ac:dyDescent="0.25"/>
    <row r="2035" spans="3:5" customFormat="1" x14ac:dyDescent="0.25"/>
    <row r="2036" spans="3:5" customFormat="1" x14ac:dyDescent="0.25"/>
    <row r="2037" spans="3:5" customFormat="1" x14ac:dyDescent="0.25"/>
    <row r="2038" spans="3:5" customFormat="1" x14ac:dyDescent="0.25"/>
    <row r="2039" spans="3:5" customFormat="1" x14ac:dyDescent="0.25"/>
    <row r="2040" spans="3:5" customFormat="1" x14ac:dyDescent="0.25"/>
    <row r="2041" spans="3:5" customFormat="1" x14ac:dyDescent="0.25"/>
    <row r="2042" spans="3:5" customFormat="1" x14ac:dyDescent="0.25">
      <c r="C2042" s="13">
        <v>0</v>
      </c>
      <c r="E2042" s="1" t="s">
        <v>1345</v>
      </c>
    </row>
    <row r="2043" spans="3:5" customFormat="1" x14ac:dyDescent="0.25">
      <c r="E2043" t="s">
        <v>1539</v>
      </c>
    </row>
    <row r="2044" spans="3:5" customFormat="1" x14ac:dyDescent="0.25">
      <c r="E2044" s="2" t="s">
        <v>1540</v>
      </c>
    </row>
    <row r="2045" spans="3:5" customFormat="1" x14ac:dyDescent="0.25">
      <c r="E2045" t="s">
        <v>89</v>
      </c>
    </row>
    <row r="2046" spans="3:5" customFormat="1" x14ac:dyDescent="0.25">
      <c r="E2046" t="s">
        <v>1541</v>
      </c>
    </row>
    <row r="2047" spans="3:5" customFormat="1" x14ac:dyDescent="0.25"/>
    <row r="2048" spans="3:5" customFormat="1" x14ac:dyDescent="0.25"/>
    <row r="2049" customFormat="1" x14ac:dyDescent="0.25"/>
    <row r="2050" customFormat="1" x14ac:dyDescent="0.25"/>
    <row r="2051" customFormat="1" x14ac:dyDescent="0.25"/>
    <row r="2052" customFormat="1" x14ac:dyDescent="0.25"/>
    <row r="2053" customFormat="1" x14ac:dyDescent="0.25"/>
    <row r="2054" customFormat="1" x14ac:dyDescent="0.25"/>
    <row r="2055" customFormat="1" x14ac:dyDescent="0.25"/>
    <row r="2056" customFormat="1" x14ac:dyDescent="0.25"/>
    <row r="2057" customFormat="1" x14ac:dyDescent="0.25"/>
    <row r="2058" customFormat="1" x14ac:dyDescent="0.25"/>
    <row r="2059" customFormat="1" x14ac:dyDescent="0.25"/>
    <row r="2060" customFormat="1" x14ac:dyDescent="0.25"/>
    <row r="2061" customFormat="1" x14ac:dyDescent="0.25"/>
    <row r="2062" customFormat="1" x14ac:dyDescent="0.25"/>
    <row r="2063" customFormat="1" x14ac:dyDescent="0.25"/>
    <row r="2064" customFormat="1" x14ac:dyDescent="0.25"/>
    <row r="2065" customFormat="1" x14ac:dyDescent="0.25"/>
    <row r="2066" customFormat="1" x14ac:dyDescent="0.25"/>
    <row r="2067" customFormat="1" x14ac:dyDescent="0.25"/>
    <row r="2068" customFormat="1" x14ac:dyDescent="0.25"/>
    <row r="2069" customFormat="1" x14ac:dyDescent="0.25"/>
    <row r="2070" customFormat="1" x14ac:dyDescent="0.25"/>
    <row r="2071" customFormat="1" x14ac:dyDescent="0.25"/>
    <row r="2072" customFormat="1" x14ac:dyDescent="0.25"/>
    <row r="2073" customFormat="1" x14ac:dyDescent="0.25"/>
    <row r="2074" customFormat="1" x14ac:dyDescent="0.25"/>
    <row r="2075" customFormat="1" x14ac:dyDescent="0.25"/>
    <row r="2076" customFormat="1" x14ac:dyDescent="0.25"/>
    <row r="2077" customFormat="1" x14ac:dyDescent="0.25"/>
    <row r="2078" customFormat="1" x14ac:dyDescent="0.25"/>
    <row r="2079" customFormat="1" x14ac:dyDescent="0.25"/>
    <row r="2080" customFormat="1" x14ac:dyDescent="0.25"/>
    <row r="2081" spans="5:35" customFormat="1" x14ac:dyDescent="0.25"/>
    <row r="2082" spans="5:35" customFormat="1" x14ac:dyDescent="0.25"/>
    <row r="2083" spans="5:35" customFormat="1" x14ac:dyDescent="0.25"/>
    <row r="2084" spans="5:35" customFormat="1" x14ac:dyDescent="0.25"/>
    <row r="2085" spans="5:35" customFormat="1" x14ac:dyDescent="0.25"/>
    <row r="2086" spans="5:35" customFormat="1" x14ac:dyDescent="0.25"/>
    <row r="2087" spans="5:35" customFormat="1" x14ac:dyDescent="0.25"/>
    <row r="2088" spans="5:35" customFormat="1" x14ac:dyDescent="0.25"/>
    <row r="2089" spans="5:35" customFormat="1" x14ac:dyDescent="0.25"/>
    <row r="2090" spans="5:35" customFormat="1" x14ac:dyDescent="0.25"/>
    <row r="2091" spans="5:35" customFormat="1" x14ac:dyDescent="0.25"/>
    <row r="2092" spans="5:35" customFormat="1" x14ac:dyDescent="0.25">
      <c r="E2092" t="s">
        <v>28</v>
      </c>
      <c r="M2092" t="s">
        <v>26</v>
      </c>
      <c r="U2092" t="s">
        <v>1544</v>
      </c>
      <c r="AD2092" t="s">
        <v>281</v>
      </c>
    </row>
    <row r="2093" spans="5:35" customFormat="1" x14ac:dyDescent="0.25">
      <c r="E2093" s="2" t="s">
        <v>210</v>
      </c>
      <c r="M2093" s="2" t="s">
        <v>1542</v>
      </c>
      <c r="U2093" s="2" t="s">
        <v>1545</v>
      </c>
      <c r="AD2093" s="2" t="s">
        <v>1546</v>
      </c>
    </row>
    <row r="2094" spans="5:35" customFormat="1" x14ac:dyDescent="0.25"/>
    <row r="2095" spans="5:35" x14ac:dyDescent="0.25">
      <c r="E2095" s="3" t="s">
        <v>71</v>
      </c>
      <c r="U2095" s="5" t="s">
        <v>75</v>
      </c>
      <c r="AI2095" s="3" t="s">
        <v>78</v>
      </c>
    </row>
    <row r="2096" spans="5:35" x14ac:dyDescent="0.25">
      <c r="E2096" s="3" t="s">
        <v>72</v>
      </c>
      <c r="U2096" s="5" t="s">
        <v>76</v>
      </c>
      <c r="AI2096" s="3" t="s">
        <v>79</v>
      </c>
    </row>
    <row r="2097" spans="5:35" x14ac:dyDescent="0.25">
      <c r="E2097" s="3" t="s">
        <v>73</v>
      </c>
      <c r="U2097" s="5" t="s">
        <v>77</v>
      </c>
      <c r="AI2097" s="3" t="s">
        <v>80</v>
      </c>
    </row>
    <row r="2099" spans="5:35" customFormat="1" x14ac:dyDescent="0.25">
      <c r="E2099" s="19" t="s">
        <v>1</v>
      </c>
      <c r="F2099" s="20"/>
      <c r="G2099" s="20"/>
      <c r="H2099" s="20"/>
      <c r="I2099" s="20"/>
      <c r="J2099" s="20"/>
      <c r="K2099" s="20"/>
      <c r="L2099" s="20"/>
      <c r="M2099" s="20"/>
      <c r="N2099" s="20"/>
      <c r="O2099" s="20"/>
      <c r="P2099" s="20"/>
      <c r="Q2099" s="20"/>
      <c r="R2099" s="20"/>
      <c r="S2099" s="20"/>
      <c r="T2099" s="20"/>
      <c r="U2099" s="20"/>
      <c r="V2099" s="20"/>
      <c r="W2099" s="20"/>
      <c r="X2099" s="20"/>
      <c r="Y2099" s="20"/>
      <c r="Z2099" s="20"/>
      <c r="AA2099" s="20"/>
      <c r="AB2099" s="20"/>
      <c r="AC2099" s="20"/>
      <c r="AD2099" s="20"/>
      <c r="AE2099" s="20"/>
    </row>
    <row r="2100" spans="5:35" customFormat="1" x14ac:dyDescent="0.25">
      <c r="E2100" s="19" t="s">
        <v>1547</v>
      </c>
      <c r="F2100" s="20"/>
      <c r="G2100" s="20"/>
      <c r="H2100" s="20"/>
      <c r="I2100" s="20"/>
      <c r="J2100" s="20"/>
      <c r="K2100" s="20"/>
      <c r="L2100" s="20"/>
      <c r="M2100" s="20"/>
      <c r="N2100" s="20"/>
      <c r="O2100" s="20"/>
      <c r="P2100" s="20"/>
      <c r="Q2100" s="20"/>
      <c r="R2100" s="20"/>
      <c r="S2100" s="20"/>
      <c r="T2100" s="20"/>
      <c r="U2100" s="20"/>
      <c r="V2100" s="20"/>
      <c r="W2100" s="20"/>
      <c r="X2100" s="20"/>
      <c r="Y2100" s="20"/>
      <c r="Z2100" s="20"/>
      <c r="AA2100" s="20"/>
      <c r="AB2100" s="20"/>
      <c r="AC2100" s="20"/>
      <c r="AD2100" s="20"/>
      <c r="AE2100" s="20"/>
    </row>
    <row r="2101" spans="5:35" customFormat="1" x14ac:dyDescent="0.25">
      <c r="E2101" s="19" t="s">
        <v>1548</v>
      </c>
      <c r="F2101" s="20"/>
      <c r="G2101" s="20"/>
      <c r="H2101" s="20"/>
      <c r="I2101" s="20"/>
      <c r="J2101" s="20"/>
      <c r="K2101" s="20"/>
      <c r="L2101" s="20"/>
      <c r="M2101" s="20"/>
      <c r="N2101" s="20"/>
      <c r="O2101" s="20"/>
      <c r="P2101" s="20"/>
      <c r="Q2101" s="20"/>
      <c r="R2101" s="20"/>
      <c r="S2101" s="20"/>
      <c r="T2101" s="20"/>
      <c r="U2101" s="20"/>
      <c r="V2101" s="20"/>
      <c r="W2101" s="20"/>
      <c r="X2101" s="20"/>
      <c r="Y2101" s="20"/>
      <c r="Z2101" s="20"/>
      <c r="AA2101" s="20"/>
      <c r="AB2101" s="20"/>
      <c r="AC2101" s="20"/>
      <c r="AD2101" s="20"/>
      <c r="AE2101" s="20"/>
    </row>
    <row r="2102" spans="5:35" customFormat="1" x14ac:dyDescent="0.25">
      <c r="E2102" s="19" t="s">
        <v>153</v>
      </c>
      <c r="F2102" s="20"/>
      <c r="G2102" s="20"/>
      <c r="H2102" s="20"/>
      <c r="I2102" s="20"/>
      <c r="J2102" s="20"/>
      <c r="K2102" s="20"/>
      <c r="L2102" s="20"/>
      <c r="M2102" s="20"/>
      <c r="N2102" s="20"/>
      <c r="O2102" s="20"/>
      <c r="P2102" s="20"/>
      <c r="Q2102" s="20"/>
      <c r="R2102" s="20"/>
      <c r="S2102" s="20"/>
      <c r="T2102" s="20"/>
      <c r="U2102" s="20"/>
      <c r="V2102" s="20"/>
      <c r="W2102" s="20"/>
      <c r="X2102" s="20"/>
      <c r="Y2102" s="20"/>
      <c r="Z2102" s="20"/>
      <c r="AA2102" s="20"/>
      <c r="AB2102" s="20"/>
      <c r="AC2102" s="20"/>
      <c r="AD2102" s="20"/>
      <c r="AE2102" s="20"/>
    </row>
    <row r="2103" spans="5:35" customFormat="1" x14ac:dyDescent="0.25">
      <c r="E2103" s="19" t="s">
        <v>1549</v>
      </c>
      <c r="F2103" s="20"/>
      <c r="G2103" s="20"/>
      <c r="H2103" s="20"/>
      <c r="I2103" s="20"/>
      <c r="J2103" s="20"/>
      <c r="K2103" s="20"/>
      <c r="L2103" s="20"/>
      <c r="M2103" s="20"/>
      <c r="N2103" s="20"/>
      <c r="O2103" s="20"/>
      <c r="P2103" s="20"/>
      <c r="Q2103" s="20"/>
      <c r="R2103" s="20"/>
      <c r="S2103" s="20"/>
      <c r="T2103" s="20"/>
      <c r="U2103" s="20"/>
      <c r="V2103" s="20"/>
      <c r="W2103" s="20"/>
      <c r="X2103" s="20"/>
      <c r="Y2103" s="20"/>
      <c r="Z2103" s="20"/>
      <c r="AA2103" s="20"/>
      <c r="AB2103" s="20"/>
      <c r="AC2103" s="20"/>
      <c r="AD2103" s="20"/>
      <c r="AE2103" s="20"/>
    </row>
    <row r="2104" spans="5:35" customFormat="1" x14ac:dyDescent="0.25">
      <c r="E2104" s="19" t="s">
        <v>17</v>
      </c>
      <c r="F2104" s="20"/>
      <c r="G2104" s="20"/>
      <c r="H2104" s="20"/>
      <c r="I2104" s="20"/>
      <c r="J2104" s="20"/>
      <c r="K2104" s="20"/>
      <c r="L2104" s="20"/>
      <c r="M2104" s="20"/>
      <c r="N2104" s="20"/>
      <c r="O2104" s="20"/>
      <c r="P2104" s="20"/>
      <c r="Q2104" s="20"/>
      <c r="R2104" s="20"/>
      <c r="S2104" s="20"/>
      <c r="T2104" s="20"/>
      <c r="U2104" s="20"/>
      <c r="V2104" s="20"/>
      <c r="W2104" s="20"/>
      <c r="X2104" s="20"/>
      <c r="Y2104" s="20"/>
      <c r="Z2104" s="20"/>
      <c r="AA2104" s="20"/>
      <c r="AB2104" s="20"/>
      <c r="AC2104" s="20"/>
      <c r="AD2104" s="20"/>
      <c r="AE2104" s="20"/>
    </row>
    <row r="2105" spans="5:35" customFormat="1" x14ac:dyDescent="0.25">
      <c r="E2105" s="19" t="s">
        <v>39</v>
      </c>
      <c r="F2105" s="20"/>
      <c r="G2105" s="20"/>
      <c r="H2105" s="20"/>
      <c r="I2105" s="20"/>
      <c r="J2105" s="20"/>
      <c r="K2105" s="20"/>
      <c r="L2105" s="20"/>
      <c r="M2105" s="20"/>
      <c r="N2105" s="20"/>
      <c r="O2105" s="20"/>
      <c r="P2105" s="20"/>
      <c r="Q2105" s="20"/>
      <c r="R2105" s="20"/>
      <c r="S2105" s="20"/>
      <c r="T2105" s="20"/>
      <c r="U2105" s="20"/>
      <c r="V2105" s="20"/>
      <c r="W2105" s="20"/>
      <c r="X2105" s="20"/>
      <c r="Y2105" s="20"/>
      <c r="Z2105" s="20"/>
      <c r="AA2105" s="20"/>
      <c r="AB2105" s="20"/>
      <c r="AC2105" s="20"/>
      <c r="AD2105" s="20"/>
      <c r="AE2105" s="20"/>
    </row>
    <row r="2106" spans="5:35" customFormat="1" x14ac:dyDescent="0.25">
      <c r="E2106" s="19" t="s">
        <v>1550</v>
      </c>
      <c r="F2106" s="20"/>
      <c r="G2106" s="20"/>
      <c r="H2106" s="20"/>
      <c r="I2106" s="20"/>
      <c r="J2106" s="20"/>
      <c r="K2106" s="20"/>
      <c r="L2106" s="20"/>
      <c r="M2106" s="20"/>
      <c r="N2106" s="20"/>
      <c r="O2106" s="20"/>
      <c r="P2106" s="20"/>
      <c r="Q2106" s="20"/>
      <c r="R2106" s="20"/>
      <c r="S2106" s="20"/>
      <c r="T2106" s="20"/>
      <c r="U2106" s="20"/>
      <c r="V2106" s="20"/>
      <c r="W2106" s="20"/>
      <c r="X2106" s="20"/>
      <c r="Y2106" s="20"/>
      <c r="Z2106" s="20"/>
      <c r="AA2106" s="20"/>
      <c r="AB2106" s="20"/>
      <c r="AC2106" s="20"/>
      <c r="AD2106" s="20"/>
      <c r="AE2106" s="20"/>
    </row>
    <row r="2107" spans="5:35" customFormat="1" x14ac:dyDescent="0.25">
      <c r="E2107" s="19" t="s">
        <v>291</v>
      </c>
      <c r="F2107" s="20"/>
      <c r="G2107" s="20"/>
      <c r="H2107" s="20"/>
      <c r="I2107" s="20"/>
      <c r="J2107" s="20"/>
      <c r="K2107" s="20"/>
      <c r="L2107" s="20"/>
      <c r="M2107" s="20"/>
      <c r="N2107" s="20"/>
      <c r="O2107" s="20"/>
      <c r="P2107" s="20"/>
      <c r="Q2107" s="20"/>
      <c r="R2107" s="20"/>
      <c r="S2107" s="20"/>
      <c r="T2107" s="20"/>
      <c r="U2107" s="20"/>
      <c r="V2107" s="20"/>
      <c r="W2107" s="20"/>
      <c r="X2107" s="20"/>
      <c r="Y2107" s="20"/>
      <c r="Z2107" s="20"/>
      <c r="AA2107" s="20"/>
      <c r="AB2107" s="20"/>
      <c r="AC2107" s="20"/>
      <c r="AD2107" s="20"/>
      <c r="AE2107" s="20"/>
    </row>
    <row r="2108" spans="5:35" customFormat="1" x14ac:dyDescent="0.25">
      <c r="E2108" s="19" t="s">
        <v>289</v>
      </c>
      <c r="F2108" s="20"/>
      <c r="G2108" s="20"/>
      <c r="H2108" s="20"/>
      <c r="I2108" s="20"/>
      <c r="J2108" s="20"/>
      <c r="K2108" s="20"/>
      <c r="L2108" s="20"/>
      <c r="M2108" s="20"/>
      <c r="N2108" s="20"/>
      <c r="O2108" s="20"/>
      <c r="P2108" s="20"/>
      <c r="Q2108" s="20"/>
      <c r="R2108" s="20"/>
      <c r="S2108" s="20"/>
      <c r="T2108" s="20"/>
      <c r="U2108" s="20"/>
      <c r="V2108" s="20"/>
      <c r="W2108" s="20"/>
      <c r="X2108" s="20"/>
      <c r="Y2108" s="20"/>
      <c r="Z2108" s="20"/>
      <c r="AA2108" s="20"/>
      <c r="AB2108" s="20"/>
      <c r="AC2108" s="20"/>
      <c r="AD2108" s="20"/>
      <c r="AE2108" s="20"/>
    </row>
    <row r="2109" spans="5:35" customFormat="1" x14ac:dyDescent="0.25">
      <c r="E2109" s="19" t="s">
        <v>1551</v>
      </c>
      <c r="F2109" s="20"/>
      <c r="G2109" s="20"/>
      <c r="H2109" s="20"/>
      <c r="I2109" s="20"/>
      <c r="J2109" s="20"/>
      <c r="K2109" s="20"/>
      <c r="L2109" s="20"/>
      <c r="M2109" s="20"/>
      <c r="N2109" s="20"/>
      <c r="O2109" s="20"/>
      <c r="P2109" s="20"/>
      <c r="Q2109" s="20"/>
      <c r="R2109" s="20"/>
      <c r="S2109" s="20"/>
      <c r="T2109" s="20"/>
      <c r="U2109" s="20"/>
      <c r="V2109" s="20"/>
      <c r="W2109" s="20"/>
      <c r="X2109" s="20"/>
      <c r="Y2109" s="20"/>
      <c r="Z2109" s="20"/>
      <c r="AA2109" s="20"/>
      <c r="AB2109" s="20"/>
      <c r="AC2109" s="20"/>
      <c r="AD2109" s="20"/>
      <c r="AE2109" s="20"/>
    </row>
    <row r="2110" spans="5:35" customFormat="1" x14ac:dyDescent="0.25">
      <c r="E2110" s="19" t="s">
        <v>155</v>
      </c>
      <c r="F2110" s="20"/>
      <c r="G2110" s="20"/>
      <c r="H2110" s="20"/>
      <c r="I2110" s="20"/>
      <c r="J2110" s="20"/>
      <c r="K2110" s="20"/>
      <c r="L2110" s="20"/>
      <c r="M2110" s="20"/>
      <c r="N2110" s="20"/>
      <c r="O2110" s="20"/>
      <c r="P2110" s="20"/>
      <c r="Q2110" s="20"/>
      <c r="R2110" s="20"/>
      <c r="S2110" s="20"/>
      <c r="T2110" s="20"/>
      <c r="U2110" s="20"/>
      <c r="V2110" s="20"/>
      <c r="W2110" s="20"/>
      <c r="X2110" s="20"/>
      <c r="Y2110" s="20"/>
      <c r="Z2110" s="20"/>
      <c r="AA2110" s="20"/>
      <c r="AB2110" s="20"/>
      <c r="AC2110" s="20"/>
      <c r="AD2110" s="20"/>
      <c r="AE2110" s="20"/>
    </row>
    <row r="2111" spans="5:35" customFormat="1" x14ac:dyDescent="0.25">
      <c r="E2111" s="19" t="s">
        <v>29</v>
      </c>
      <c r="F2111" s="20"/>
      <c r="G2111" s="20"/>
      <c r="H2111" s="20"/>
      <c r="I2111" s="20"/>
      <c r="J2111" s="20"/>
      <c r="K2111" s="20"/>
      <c r="L2111" s="20"/>
      <c r="M2111" s="20"/>
      <c r="N2111" s="20"/>
      <c r="O2111" s="20"/>
      <c r="P2111" s="20"/>
      <c r="Q2111" s="20"/>
      <c r="R2111" s="20"/>
      <c r="S2111" s="20"/>
      <c r="T2111" s="20"/>
      <c r="U2111" s="20"/>
      <c r="V2111" s="20"/>
      <c r="W2111" s="20"/>
      <c r="X2111" s="20"/>
      <c r="Y2111" s="20"/>
      <c r="Z2111" s="20"/>
      <c r="AA2111" s="20"/>
      <c r="AB2111" s="20"/>
      <c r="AC2111" s="20"/>
      <c r="AD2111" s="20"/>
      <c r="AE2111" s="20"/>
    </row>
    <row r="2112" spans="5:35" customFormat="1" x14ac:dyDescent="0.25">
      <c r="E2112" s="19" t="s">
        <v>185</v>
      </c>
      <c r="F2112" s="20"/>
      <c r="G2112" s="20"/>
      <c r="H2112" s="20"/>
      <c r="I2112" s="20"/>
      <c r="J2112" s="20"/>
      <c r="K2112" s="20"/>
      <c r="L2112" s="20"/>
      <c r="M2112" s="20"/>
      <c r="N2112" s="20"/>
      <c r="O2112" s="20"/>
      <c r="P2112" s="20"/>
      <c r="Q2112" s="20"/>
      <c r="R2112" s="20"/>
      <c r="S2112" s="20"/>
      <c r="T2112" s="20"/>
      <c r="U2112" s="20"/>
      <c r="V2112" s="20"/>
      <c r="W2112" s="20"/>
      <c r="X2112" s="20"/>
      <c r="Y2112" s="20"/>
      <c r="Z2112" s="20"/>
      <c r="AA2112" s="20"/>
      <c r="AB2112" s="20"/>
      <c r="AC2112" s="20"/>
      <c r="AD2112" s="20"/>
      <c r="AE2112" s="20"/>
    </row>
    <row r="2113" spans="5:32" customFormat="1" x14ac:dyDescent="0.25">
      <c r="E2113" s="19" t="s">
        <v>186</v>
      </c>
      <c r="F2113" s="20"/>
      <c r="G2113" s="20"/>
      <c r="H2113" s="20"/>
      <c r="I2113" s="20"/>
      <c r="J2113" s="20"/>
      <c r="K2113" s="20"/>
      <c r="L2113" s="20"/>
      <c r="M2113" s="20"/>
      <c r="N2113" s="20"/>
      <c r="O2113" s="20"/>
      <c r="P2113" s="20"/>
      <c r="Q2113" s="20"/>
      <c r="R2113" s="20"/>
      <c r="S2113" s="20"/>
      <c r="T2113" s="20"/>
      <c r="U2113" s="20"/>
      <c r="V2113" s="20"/>
      <c r="W2113" s="20"/>
      <c r="X2113" s="20"/>
      <c r="Y2113" s="20"/>
      <c r="Z2113" s="20"/>
      <c r="AA2113" s="20"/>
      <c r="AB2113" s="20"/>
      <c r="AC2113" s="20"/>
      <c r="AD2113" s="20"/>
      <c r="AE2113" s="20"/>
    </row>
    <row r="2114" spans="5:32" customFormat="1" x14ac:dyDescent="0.25">
      <c r="E2114" s="19" t="s">
        <v>23</v>
      </c>
      <c r="F2114" s="20"/>
      <c r="G2114" s="20"/>
      <c r="H2114" s="20"/>
      <c r="I2114" s="20"/>
      <c r="J2114" s="20"/>
      <c r="K2114" s="20"/>
      <c r="L2114" s="20"/>
      <c r="M2114" s="20"/>
      <c r="N2114" s="20"/>
      <c r="O2114" s="20"/>
      <c r="P2114" s="20"/>
      <c r="Q2114" s="20"/>
      <c r="R2114" s="20"/>
      <c r="S2114" s="20"/>
      <c r="T2114" s="20"/>
      <c r="U2114" s="20"/>
      <c r="V2114" s="20"/>
      <c r="W2114" s="20"/>
      <c r="X2114" s="20"/>
      <c r="Y2114" s="20"/>
      <c r="Z2114" s="20"/>
      <c r="AA2114" s="20"/>
      <c r="AB2114" s="20"/>
      <c r="AC2114" s="20"/>
      <c r="AD2114" s="20"/>
      <c r="AE2114" s="20"/>
    </row>
    <row r="2115" spans="5:32" customFormat="1" x14ac:dyDescent="0.25">
      <c r="E2115" s="19" t="s">
        <v>189</v>
      </c>
      <c r="F2115" s="20"/>
      <c r="G2115" s="20"/>
      <c r="H2115" s="20"/>
      <c r="I2115" s="20"/>
      <c r="J2115" s="20"/>
      <c r="K2115" s="20"/>
      <c r="L2115" s="20"/>
      <c r="M2115" s="20"/>
      <c r="N2115" s="20"/>
      <c r="O2115" s="20"/>
      <c r="P2115" s="20"/>
      <c r="Q2115" s="20"/>
      <c r="R2115" s="20"/>
      <c r="S2115" s="20"/>
      <c r="T2115" s="20"/>
      <c r="U2115" s="20"/>
      <c r="V2115" s="20"/>
      <c r="W2115" s="20"/>
      <c r="X2115" s="20"/>
      <c r="Y2115" s="20"/>
      <c r="Z2115" s="20"/>
      <c r="AA2115" s="20"/>
      <c r="AB2115" s="20"/>
      <c r="AC2115" s="20"/>
      <c r="AD2115" s="20"/>
      <c r="AE2115" s="20"/>
    </row>
    <row r="2116" spans="5:32" customFormat="1" x14ac:dyDescent="0.25">
      <c r="E2116" s="19" t="s">
        <v>55</v>
      </c>
      <c r="F2116" s="20"/>
      <c r="G2116" s="20"/>
      <c r="H2116" s="20"/>
      <c r="I2116" s="20"/>
      <c r="J2116" s="20"/>
      <c r="K2116" s="20"/>
      <c r="L2116" s="20"/>
      <c r="M2116" s="20"/>
      <c r="N2116" s="20"/>
      <c r="O2116" s="20"/>
      <c r="P2116" s="20"/>
      <c r="Q2116" s="20"/>
      <c r="R2116" s="20"/>
      <c r="S2116" s="20"/>
      <c r="T2116" s="20"/>
      <c r="U2116" s="20"/>
      <c r="V2116" s="20"/>
      <c r="W2116" s="20"/>
      <c r="X2116" s="20"/>
      <c r="Y2116" s="20"/>
      <c r="Z2116" s="20"/>
      <c r="AA2116" s="20"/>
      <c r="AB2116" s="20"/>
      <c r="AC2116" s="20"/>
      <c r="AD2116" s="20"/>
      <c r="AE2116" s="20"/>
    </row>
    <row r="2117" spans="5:32" customFormat="1" x14ac:dyDescent="0.25">
      <c r="E2117" s="19" t="s">
        <v>190</v>
      </c>
      <c r="F2117" s="20"/>
      <c r="G2117" s="20"/>
      <c r="H2117" s="20"/>
      <c r="I2117" s="20"/>
      <c r="J2117" s="20"/>
      <c r="K2117" s="20"/>
      <c r="L2117" s="20"/>
      <c r="M2117" s="20"/>
      <c r="N2117" s="20"/>
      <c r="O2117" s="20"/>
      <c r="P2117" s="20"/>
      <c r="Q2117" s="20"/>
      <c r="R2117" s="20"/>
      <c r="S2117" s="20"/>
      <c r="T2117" s="20"/>
      <c r="U2117" s="20"/>
      <c r="V2117" s="20"/>
      <c r="W2117" s="20"/>
      <c r="X2117" s="20"/>
      <c r="Y2117" s="20"/>
      <c r="Z2117" s="20"/>
      <c r="AA2117" s="20"/>
      <c r="AB2117" s="20"/>
      <c r="AC2117" s="20"/>
      <c r="AD2117" s="20"/>
      <c r="AE2117" s="20"/>
    </row>
    <row r="2118" spans="5:32" customFormat="1" x14ac:dyDescent="0.25">
      <c r="E2118" s="19" t="s">
        <v>57</v>
      </c>
      <c r="F2118" s="20"/>
      <c r="G2118" s="20"/>
      <c r="H2118" s="20"/>
      <c r="I2118" s="20"/>
      <c r="J2118" s="20"/>
      <c r="K2118" s="20"/>
      <c r="L2118" s="20"/>
      <c r="M2118" s="20"/>
      <c r="N2118" s="20"/>
      <c r="O2118" s="20"/>
      <c r="P2118" s="20"/>
      <c r="Q2118" s="20"/>
      <c r="R2118" s="20"/>
      <c r="S2118" s="20"/>
      <c r="T2118" s="20"/>
      <c r="U2118" s="20"/>
      <c r="V2118" s="20"/>
      <c r="W2118" s="20"/>
      <c r="X2118" s="20"/>
      <c r="Y2118" s="20"/>
      <c r="Z2118" s="20"/>
      <c r="AA2118" s="20"/>
      <c r="AB2118" s="20"/>
      <c r="AC2118" s="20"/>
      <c r="AD2118" s="20"/>
      <c r="AE2118" s="20"/>
    </row>
    <row r="2119" spans="5:32" customFormat="1" x14ac:dyDescent="0.25">
      <c r="E2119" s="19" t="s">
        <v>1543</v>
      </c>
      <c r="F2119" s="20"/>
      <c r="G2119" s="20"/>
      <c r="H2119" s="20"/>
      <c r="I2119" s="20"/>
      <c r="J2119" s="20"/>
      <c r="K2119" s="20"/>
      <c r="L2119" s="20"/>
      <c r="M2119" s="20"/>
      <c r="N2119" s="20"/>
      <c r="O2119" s="20"/>
      <c r="P2119" s="20"/>
      <c r="Q2119" s="20"/>
      <c r="R2119" s="20"/>
      <c r="S2119" s="20"/>
      <c r="T2119" s="20"/>
      <c r="U2119" s="20"/>
      <c r="V2119" s="20"/>
      <c r="W2119" s="20"/>
      <c r="X2119" s="20"/>
      <c r="Y2119" s="20"/>
      <c r="Z2119" s="20"/>
      <c r="AA2119" s="20"/>
      <c r="AB2119" s="20"/>
      <c r="AC2119" s="20"/>
      <c r="AD2119" s="20"/>
      <c r="AE2119" s="20"/>
    </row>
    <row r="2120" spans="5:32" customFormat="1" x14ac:dyDescent="0.25"/>
    <row r="2121" spans="5:32" customFormat="1" x14ac:dyDescent="0.25">
      <c r="E2121" s="8" t="s">
        <v>8</v>
      </c>
      <c r="F2121" s="9"/>
      <c r="G2121" s="9"/>
      <c r="H2121" s="9"/>
      <c r="I2121" s="9"/>
      <c r="J2121" s="9"/>
      <c r="K2121" s="9"/>
      <c r="L2121" s="9"/>
      <c r="M2121" s="9"/>
      <c r="N2121" s="9"/>
      <c r="O2121" s="9"/>
      <c r="P2121" s="9"/>
      <c r="Q2121" s="9"/>
      <c r="R2121" s="9"/>
      <c r="S2121" s="9"/>
      <c r="T2121" s="9"/>
      <c r="U2121" s="9"/>
      <c r="V2121" s="9"/>
      <c r="W2121" s="9"/>
      <c r="X2121" s="9"/>
      <c r="Y2121" s="9"/>
      <c r="Z2121" s="9"/>
      <c r="AA2121" s="9"/>
      <c r="AB2121" s="9"/>
      <c r="AC2121" s="9"/>
      <c r="AD2121" s="9"/>
      <c r="AE2121" s="9"/>
      <c r="AF2121" s="9"/>
    </row>
    <row r="2122" spans="5:32" customFormat="1" x14ac:dyDescent="0.25">
      <c r="E2122" s="8"/>
      <c r="F2122" s="9"/>
      <c r="G2122" s="9"/>
      <c r="H2122" s="9"/>
      <c r="I2122" s="9"/>
      <c r="J2122" s="9"/>
      <c r="K2122" s="9"/>
      <c r="L2122" s="9"/>
      <c r="M2122" s="9"/>
      <c r="N2122" s="9"/>
      <c r="O2122" s="9"/>
      <c r="P2122" s="9"/>
      <c r="Q2122" s="9"/>
      <c r="R2122" s="9"/>
      <c r="S2122" s="9"/>
      <c r="T2122" s="9"/>
      <c r="U2122" s="9"/>
      <c r="V2122" s="9"/>
      <c r="W2122" s="9"/>
      <c r="X2122" s="9"/>
      <c r="Y2122" s="9"/>
      <c r="Z2122" s="9"/>
      <c r="AA2122" s="9"/>
      <c r="AB2122" s="9"/>
      <c r="AC2122" s="9"/>
      <c r="AD2122" s="9"/>
      <c r="AE2122" s="9"/>
      <c r="AF2122" s="9"/>
    </row>
    <row r="2123" spans="5:32" customFormat="1" x14ac:dyDescent="0.25">
      <c r="E2123" s="8" t="s">
        <v>36</v>
      </c>
      <c r="F2123" s="9"/>
      <c r="G2123" s="9"/>
      <c r="H2123" s="9"/>
      <c r="I2123" s="9"/>
      <c r="J2123" s="9"/>
      <c r="K2123" s="9"/>
      <c r="L2123" s="9"/>
      <c r="M2123" s="9"/>
      <c r="N2123" s="9"/>
      <c r="O2123" s="9"/>
      <c r="P2123" s="9"/>
      <c r="Q2123" s="9"/>
      <c r="R2123" s="9"/>
      <c r="S2123" s="9"/>
      <c r="T2123" s="9"/>
      <c r="U2123" s="9"/>
      <c r="V2123" s="9"/>
      <c r="W2123" s="9"/>
      <c r="X2123" s="9"/>
      <c r="Y2123" s="9"/>
      <c r="Z2123" s="9"/>
      <c r="AA2123" s="9"/>
      <c r="AB2123" s="9"/>
      <c r="AC2123" s="9"/>
      <c r="AD2123" s="9"/>
      <c r="AE2123" s="9"/>
      <c r="AF2123" s="9"/>
    </row>
    <row r="2124" spans="5:32" customFormat="1" x14ac:dyDescent="0.25">
      <c r="E2124" s="8" t="s">
        <v>9</v>
      </c>
      <c r="F2124" s="9"/>
      <c r="G2124" s="9"/>
      <c r="H2124" s="9"/>
      <c r="I2124" s="9"/>
      <c r="J2124" s="9"/>
      <c r="K2124" s="9"/>
      <c r="L2124" s="9"/>
      <c r="M2124" s="9"/>
      <c r="N2124" s="9"/>
      <c r="O2124" s="9"/>
      <c r="P2124" s="9"/>
      <c r="Q2124" s="9"/>
      <c r="R2124" s="9"/>
      <c r="S2124" s="9"/>
      <c r="T2124" s="9"/>
      <c r="U2124" s="9"/>
      <c r="V2124" s="9"/>
      <c r="W2124" s="9"/>
      <c r="X2124" s="9"/>
      <c r="Y2124" s="9"/>
      <c r="Z2124" s="9"/>
      <c r="AA2124" s="9"/>
      <c r="AB2124" s="9"/>
      <c r="AC2124" s="9"/>
      <c r="AD2124" s="9"/>
      <c r="AE2124" s="9"/>
      <c r="AF2124" s="9"/>
    </row>
    <row r="2125" spans="5:32" customFormat="1" x14ac:dyDescent="0.25">
      <c r="E2125" s="8" t="s">
        <v>1562</v>
      </c>
      <c r="F2125" s="9"/>
      <c r="G2125" s="9"/>
      <c r="H2125" s="9"/>
      <c r="I2125" s="9"/>
      <c r="J2125" s="9"/>
      <c r="K2125" s="9"/>
      <c r="L2125" s="9"/>
      <c r="M2125" s="9"/>
      <c r="N2125" s="9"/>
      <c r="O2125" s="9"/>
      <c r="P2125" s="9"/>
      <c r="Q2125" s="9"/>
      <c r="R2125" s="9"/>
      <c r="S2125" s="9"/>
      <c r="T2125" s="9"/>
      <c r="U2125" s="9"/>
      <c r="V2125" s="9"/>
      <c r="W2125" s="9"/>
      <c r="X2125" s="9"/>
      <c r="Y2125" s="9"/>
      <c r="Z2125" s="9"/>
      <c r="AA2125" s="9"/>
      <c r="AB2125" s="9"/>
      <c r="AC2125" s="9"/>
      <c r="AD2125" s="9"/>
      <c r="AE2125" s="9"/>
      <c r="AF2125" s="9"/>
    </row>
    <row r="2126" spans="5:32" customFormat="1" x14ac:dyDescent="0.25">
      <c r="E2126" s="8" t="s">
        <v>1563</v>
      </c>
      <c r="F2126" s="9"/>
      <c r="G2126" s="9"/>
      <c r="H2126" s="9"/>
      <c r="I2126" s="9"/>
      <c r="J2126" s="9"/>
      <c r="K2126" s="9"/>
      <c r="L2126" s="9"/>
      <c r="M2126" s="9"/>
      <c r="N2126" s="9"/>
      <c r="O2126" s="9"/>
      <c r="P2126" s="9"/>
      <c r="Q2126" s="9"/>
      <c r="R2126" s="9"/>
      <c r="S2126" s="9"/>
      <c r="T2126" s="9"/>
      <c r="U2126" s="9"/>
      <c r="V2126" s="9"/>
      <c r="W2126" s="9"/>
      <c r="X2126" s="9"/>
      <c r="Y2126" s="9"/>
      <c r="Z2126" s="9"/>
      <c r="AA2126" s="9"/>
      <c r="AB2126" s="9"/>
      <c r="AC2126" s="9"/>
      <c r="AD2126" s="9"/>
      <c r="AE2126" s="9"/>
      <c r="AF2126" s="9"/>
    </row>
    <row r="2127" spans="5:32" customFormat="1" x14ac:dyDescent="0.25">
      <c r="E2127" s="8" t="s">
        <v>1564</v>
      </c>
      <c r="F2127" s="9"/>
      <c r="G2127" s="9"/>
      <c r="H2127" s="9"/>
      <c r="I2127" s="9"/>
      <c r="J2127" s="9"/>
      <c r="K2127" s="9"/>
      <c r="L2127" s="9"/>
      <c r="M2127" s="9"/>
      <c r="N2127" s="9"/>
      <c r="O2127" s="9"/>
      <c r="P2127" s="9"/>
      <c r="Q2127" s="9"/>
      <c r="R2127" s="9"/>
      <c r="S2127" s="9"/>
      <c r="T2127" s="9"/>
      <c r="U2127" s="9"/>
      <c r="V2127" s="9"/>
      <c r="W2127" s="9"/>
      <c r="X2127" s="9"/>
      <c r="Y2127" s="9"/>
      <c r="Z2127" s="9"/>
      <c r="AA2127" s="9"/>
      <c r="AB2127" s="9"/>
      <c r="AC2127" s="9"/>
      <c r="AD2127" s="9"/>
      <c r="AE2127" s="9"/>
      <c r="AF2127" s="9"/>
    </row>
    <row r="2128" spans="5:32" customFormat="1" x14ac:dyDescent="0.25">
      <c r="E2128" s="8" t="s">
        <v>1565</v>
      </c>
      <c r="F2128" s="9"/>
      <c r="G2128" s="9"/>
      <c r="H2128" s="9"/>
      <c r="I2128" s="9"/>
      <c r="J2128" s="9"/>
      <c r="K2128" s="9"/>
      <c r="L2128" s="9"/>
      <c r="M2128" s="9"/>
      <c r="N2128" s="9"/>
      <c r="O2128" s="9"/>
      <c r="P2128" s="9"/>
      <c r="Q2128" s="9"/>
      <c r="R2128" s="9"/>
      <c r="S2128" s="9"/>
      <c r="T2128" s="9"/>
      <c r="U2128" s="9"/>
      <c r="V2128" s="9"/>
      <c r="W2128" s="9"/>
      <c r="X2128" s="9"/>
      <c r="Y2128" s="9"/>
      <c r="Z2128" s="9"/>
      <c r="AA2128" s="9"/>
      <c r="AB2128" s="9"/>
      <c r="AC2128" s="9"/>
      <c r="AD2128" s="9"/>
      <c r="AE2128" s="9"/>
      <c r="AF2128" s="9"/>
    </row>
    <row r="2129" spans="5:102" customFormat="1" x14ac:dyDescent="0.25">
      <c r="E2129" s="11" t="s">
        <v>87</v>
      </c>
      <c r="F2129" s="9"/>
      <c r="G2129" s="9"/>
      <c r="H2129" s="9"/>
      <c r="I2129" s="9"/>
      <c r="J2129" s="9"/>
      <c r="K2129" s="9"/>
      <c r="L2129" s="9"/>
      <c r="M2129" s="9"/>
      <c r="N2129" s="9"/>
      <c r="O2129" s="9"/>
      <c r="P2129" s="9"/>
      <c r="Q2129" s="9"/>
      <c r="R2129" s="9"/>
      <c r="S2129" s="9"/>
      <c r="T2129" s="9"/>
      <c r="U2129" s="9"/>
      <c r="V2129" s="9"/>
      <c r="W2129" s="9"/>
      <c r="X2129" s="9"/>
      <c r="Y2129" s="9"/>
      <c r="Z2129" s="9"/>
      <c r="AA2129" s="9"/>
      <c r="AB2129" s="9"/>
      <c r="AC2129" s="9"/>
      <c r="AD2129" s="9"/>
      <c r="AE2129" s="9"/>
      <c r="AF2129" s="9"/>
    </row>
    <row r="2130" spans="5:102" customFormat="1" x14ac:dyDescent="0.25">
      <c r="E2130" s="11" t="s">
        <v>1566</v>
      </c>
      <c r="F2130" s="9"/>
      <c r="G2130" s="9"/>
      <c r="H2130" s="9"/>
      <c r="I2130" s="9"/>
      <c r="J2130" s="9"/>
      <c r="K2130" s="9"/>
      <c r="L2130" s="9"/>
      <c r="M2130" s="9"/>
      <c r="N2130" s="9"/>
      <c r="O2130" s="9"/>
      <c r="P2130" s="9"/>
      <c r="Q2130" s="9"/>
      <c r="R2130" s="9"/>
      <c r="S2130" s="9"/>
      <c r="T2130" s="9"/>
      <c r="U2130" s="9"/>
      <c r="V2130" s="9"/>
      <c r="W2130" s="9"/>
      <c r="X2130" s="9"/>
      <c r="Y2130" s="9"/>
      <c r="Z2130" s="9"/>
      <c r="AA2130" s="9"/>
      <c r="AB2130" s="9"/>
      <c r="AC2130" s="9"/>
      <c r="AD2130" s="9"/>
      <c r="AE2130" s="9"/>
      <c r="AF2130" s="9"/>
    </row>
    <row r="2131" spans="5:102" customFormat="1" x14ac:dyDescent="0.25">
      <c r="E2131" s="11" t="s">
        <v>1567</v>
      </c>
      <c r="F2131" s="9"/>
      <c r="G2131" s="9"/>
      <c r="H2131" s="9"/>
      <c r="I2131" s="9"/>
      <c r="J2131" s="9"/>
      <c r="K2131" s="9"/>
      <c r="L2131" s="9"/>
      <c r="M2131" s="9"/>
      <c r="N2131" s="9"/>
      <c r="O2131" s="9"/>
      <c r="P2131" s="9"/>
      <c r="Q2131" s="9"/>
      <c r="R2131" s="9"/>
      <c r="S2131" s="9"/>
      <c r="T2131" s="9"/>
      <c r="U2131" s="9"/>
      <c r="V2131" s="9"/>
      <c r="W2131" s="9"/>
      <c r="X2131" s="9"/>
      <c r="Y2131" s="9"/>
      <c r="Z2131" s="9"/>
      <c r="AA2131" s="9"/>
      <c r="AB2131" s="9"/>
      <c r="AC2131" s="9"/>
      <c r="AD2131" s="9"/>
      <c r="AE2131" s="9"/>
      <c r="AF2131" s="9"/>
    </row>
    <row r="2132" spans="5:102" customFormat="1" x14ac:dyDescent="0.25">
      <c r="E2132" s="11" t="s">
        <v>1568</v>
      </c>
      <c r="F2132" s="9"/>
      <c r="G2132" s="9"/>
      <c r="H2132" s="9"/>
      <c r="I2132" s="9"/>
      <c r="J2132" s="9"/>
      <c r="K2132" s="9"/>
      <c r="L2132" s="9"/>
      <c r="M2132" s="9"/>
      <c r="N2132" s="9"/>
      <c r="O2132" s="9"/>
      <c r="P2132" s="9"/>
      <c r="Q2132" s="9"/>
      <c r="R2132" s="9"/>
      <c r="S2132" s="9"/>
      <c r="T2132" s="9"/>
      <c r="U2132" s="9"/>
      <c r="V2132" s="9"/>
      <c r="W2132" s="9"/>
      <c r="X2132" s="9"/>
      <c r="Y2132" s="9"/>
      <c r="Z2132" s="9"/>
      <c r="AA2132" s="9"/>
      <c r="AB2132" s="9"/>
      <c r="AC2132" s="9"/>
      <c r="AD2132" s="9"/>
      <c r="AE2132" s="9"/>
      <c r="AF2132" s="9"/>
    </row>
    <row r="2133" spans="5:102" customFormat="1" x14ac:dyDescent="0.25">
      <c r="E2133" s="11" t="s">
        <v>1569</v>
      </c>
      <c r="F2133" s="9"/>
      <c r="G2133" s="9"/>
      <c r="H2133" s="9"/>
      <c r="I2133" s="9"/>
      <c r="J2133" s="9"/>
      <c r="K2133" s="9"/>
      <c r="L2133" s="9"/>
      <c r="M2133" s="9"/>
      <c r="N2133" s="9"/>
      <c r="O2133" s="9"/>
      <c r="P2133" s="9"/>
      <c r="Q2133" s="9"/>
      <c r="R2133" s="9"/>
      <c r="S2133" s="9"/>
      <c r="T2133" s="9"/>
      <c r="U2133" s="9"/>
      <c r="V2133" s="9"/>
      <c r="W2133" s="9"/>
      <c r="X2133" s="9"/>
      <c r="Y2133" s="9"/>
      <c r="Z2133" s="9"/>
      <c r="AA2133" s="9"/>
      <c r="AB2133" s="9"/>
      <c r="AC2133" s="9"/>
      <c r="AD2133" s="9"/>
      <c r="AE2133" s="9"/>
      <c r="AF2133" s="9"/>
    </row>
    <row r="2134" spans="5:102" customFormat="1" x14ac:dyDescent="0.25">
      <c r="E2134" s="11" t="s">
        <v>1570</v>
      </c>
      <c r="F2134" s="9"/>
      <c r="G2134" s="9"/>
      <c r="H2134" s="9"/>
      <c r="I2134" s="9"/>
      <c r="J2134" s="9"/>
      <c r="K2134" s="9"/>
      <c r="L2134" s="9"/>
      <c r="M2134" s="9"/>
      <c r="N2134" s="9"/>
      <c r="O2134" s="9"/>
      <c r="P2134" s="9"/>
      <c r="Q2134" s="9"/>
      <c r="R2134" s="9"/>
      <c r="S2134" s="9"/>
      <c r="T2134" s="9"/>
      <c r="U2134" s="9"/>
      <c r="V2134" s="9"/>
      <c r="W2134" s="9"/>
      <c r="X2134" s="9"/>
      <c r="Y2134" s="9"/>
      <c r="Z2134" s="9"/>
      <c r="AA2134" s="9"/>
      <c r="AB2134" s="9"/>
      <c r="AC2134" s="9"/>
      <c r="AD2134" s="9"/>
      <c r="AE2134" s="9"/>
      <c r="AF2134" s="9"/>
    </row>
    <row r="2135" spans="5:102" customFormat="1" x14ac:dyDescent="0.25">
      <c r="E2135" s="8" t="s">
        <v>1561</v>
      </c>
      <c r="F2135" s="9"/>
      <c r="G2135" s="9"/>
      <c r="H2135" s="9"/>
      <c r="I2135" s="9"/>
      <c r="J2135" s="9"/>
      <c r="K2135" s="9"/>
      <c r="L2135" s="9"/>
      <c r="M2135" s="9"/>
      <c r="N2135" s="9"/>
      <c r="O2135" s="9"/>
      <c r="P2135" s="9"/>
      <c r="Q2135" s="9"/>
      <c r="R2135" s="9"/>
      <c r="S2135" s="9"/>
      <c r="T2135" s="9"/>
      <c r="U2135" s="9"/>
      <c r="V2135" s="9"/>
      <c r="W2135" s="9"/>
      <c r="X2135" s="9"/>
      <c r="Y2135" s="9"/>
      <c r="Z2135" s="9"/>
      <c r="AA2135" s="9"/>
      <c r="AB2135" s="9"/>
      <c r="AC2135" s="9"/>
      <c r="AD2135" s="9"/>
      <c r="AE2135" s="9"/>
      <c r="AF2135" s="9"/>
    </row>
    <row r="2136" spans="5:102" customFormat="1" x14ac:dyDescent="0.25">
      <c r="E2136" s="8"/>
      <c r="F2136" s="9"/>
      <c r="G2136" s="9"/>
      <c r="H2136" s="9"/>
      <c r="I2136" s="9"/>
      <c r="J2136" s="9"/>
      <c r="K2136" s="9"/>
      <c r="L2136" s="9"/>
      <c r="M2136" s="9"/>
      <c r="N2136" s="9"/>
      <c r="O2136" s="9"/>
      <c r="P2136" s="9"/>
      <c r="Q2136" s="9"/>
      <c r="R2136" s="9"/>
      <c r="S2136" s="9"/>
      <c r="T2136" s="9"/>
      <c r="U2136" s="9"/>
      <c r="V2136" s="9"/>
      <c r="W2136" s="9"/>
      <c r="X2136" s="9"/>
      <c r="Y2136" s="9"/>
      <c r="Z2136" s="9"/>
      <c r="AA2136" s="9"/>
      <c r="AB2136" s="9"/>
      <c r="AC2136" s="9"/>
      <c r="AD2136" s="9"/>
      <c r="AE2136" s="9"/>
      <c r="AF2136" s="9"/>
    </row>
    <row r="2137" spans="5:102" customFormat="1" x14ac:dyDescent="0.25">
      <c r="E2137" s="16" t="s">
        <v>66</v>
      </c>
      <c r="F2137" s="12"/>
      <c r="G2137" s="12"/>
      <c r="H2137" s="12"/>
      <c r="I2137" s="12"/>
      <c r="J2137" s="12"/>
      <c r="K2137" s="12"/>
      <c r="L2137" s="12"/>
      <c r="M2137" s="12"/>
      <c r="N2137" s="12"/>
      <c r="O2137" s="12"/>
      <c r="P2137" s="12"/>
      <c r="Q2137" s="12"/>
      <c r="R2137" s="12"/>
      <c r="S2137" s="12"/>
      <c r="T2137" s="12"/>
      <c r="U2137" s="12"/>
      <c r="V2137" s="12"/>
      <c r="W2137" s="12"/>
      <c r="X2137" s="12"/>
      <c r="Y2137" s="12"/>
      <c r="Z2137" s="12"/>
      <c r="AA2137" s="12"/>
      <c r="AB2137" s="12"/>
      <c r="AC2137" s="12"/>
      <c r="AD2137" s="12"/>
      <c r="AE2137" s="12"/>
      <c r="AF2137" s="12"/>
    </row>
    <row r="2138" spans="5:102" customFormat="1" x14ac:dyDescent="0.25">
      <c r="E2138" s="16" t="s">
        <v>64</v>
      </c>
      <c r="F2138" s="12"/>
      <c r="G2138" s="12"/>
      <c r="H2138" s="12"/>
      <c r="I2138" s="12"/>
      <c r="J2138" s="12"/>
      <c r="K2138" s="12"/>
      <c r="L2138" s="12"/>
      <c r="M2138" s="12"/>
      <c r="N2138" s="12"/>
      <c r="O2138" s="12"/>
      <c r="P2138" s="12"/>
      <c r="Q2138" s="12"/>
      <c r="R2138" s="12"/>
      <c r="S2138" s="12"/>
      <c r="T2138" s="12"/>
      <c r="U2138" s="12"/>
      <c r="V2138" s="12"/>
      <c r="W2138" s="12"/>
      <c r="X2138" s="12"/>
      <c r="Y2138" s="12"/>
      <c r="Z2138" s="12"/>
      <c r="AA2138" s="12"/>
      <c r="AB2138" s="12"/>
      <c r="AC2138" s="12"/>
      <c r="AD2138" s="12"/>
      <c r="AE2138" s="12"/>
      <c r="AF2138" s="12"/>
    </row>
    <row r="2139" spans="5:102" customFormat="1" x14ac:dyDescent="0.25">
      <c r="E2139" s="16" t="s">
        <v>65</v>
      </c>
      <c r="F2139" s="12"/>
      <c r="G2139" s="12"/>
      <c r="H2139" s="12"/>
      <c r="I2139" s="12"/>
      <c r="J2139" s="12"/>
      <c r="K2139" s="12"/>
      <c r="L2139" s="12"/>
      <c r="M2139" s="12"/>
      <c r="N2139" s="12"/>
      <c r="O2139" s="12"/>
      <c r="P2139" s="12"/>
      <c r="Q2139" s="12"/>
      <c r="R2139" s="12"/>
      <c r="S2139" s="12"/>
      <c r="T2139" s="12"/>
      <c r="U2139" s="12"/>
      <c r="V2139" s="12"/>
      <c r="W2139" s="12"/>
      <c r="X2139" s="12"/>
      <c r="Y2139" s="12"/>
      <c r="Z2139" s="12"/>
      <c r="AA2139" s="12"/>
      <c r="AB2139" s="12"/>
      <c r="AC2139" s="12"/>
      <c r="AD2139" s="12"/>
      <c r="AE2139" s="12"/>
      <c r="AF2139" s="12"/>
    </row>
    <row r="2140" spans="5:102" customFormat="1" x14ac:dyDescent="0.25">
      <c r="E2140" s="8"/>
      <c r="F2140" s="9"/>
      <c r="G2140" s="9"/>
      <c r="H2140" s="9"/>
      <c r="I2140" s="9"/>
      <c r="J2140" s="9"/>
      <c r="K2140" s="9"/>
      <c r="L2140" s="9"/>
      <c r="M2140" s="9"/>
      <c r="N2140" s="9"/>
      <c r="O2140" s="9"/>
      <c r="P2140" s="9"/>
      <c r="Q2140" s="9"/>
      <c r="R2140" s="9"/>
      <c r="S2140" s="9"/>
      <c r="T2140" s="9"/>
      <c r="U2140" s="9"/>
      <c r="V2140" s="9"/>
      <c r="W2140" s="9"/>
      <c r="X2140" s="9"/>
      <c r="Y2140" s="9"/>
      <c r="Z2140" s="9"/>
      <c r="AA2140" s="9"/>
      <c r="AB2140" s="9"/>
      <c r="AC2140" s="9"/>
      <c r="AD2140" s="9"/>
      <c r="AE2140" s="9"/>
      <c r="AF2140" s="9"/>
    </row>
    <row r="2141" spans="5:102" customFormat="1" x14ac:dyDescent="0.25">
      <c r="E2141" s="8" t="s">
        <v>16</v>
      </c>
      <c r="F2141" s="9"/>
      <c r="G2141" s="9"/>
      <c r="H2141" s="9"/>
      <c r="I2141" s="9"/>
      <c r="J2141" s="9"/>
      <c r="K2141" s="9"/>
      <c r="L2141" s="9"/>
      <c r="M2141" s="9"/>
      <c r="N2141" s="9"/>
      <c r="O2141" s="9"/>
      <c r="P2141" s="9"/>
      <c r="Q2141" s="9"/>
      <c r="R2141" s="9"/>
      <c r="S2141" s="9"/>
      <c r="T2141" s="9"/>
      <c r="U2141" s="9"/>
      <c r="V2141" s="9"/>
      <c r="W2141" s="9"/>
      <c r="X2141" s="9"/>
      <c r="Y2141" s="9"/>
      <c r="Z2141" s="9"/>
      <c r="AA2141" s="9"/>
      <c r="AB2141" s="9"/>
      <c r="AC2141" s="9"/>
      <c r="AD2141" s="9"/>
      <c r="AE2141" s="9"/>
      <c r="AF2141" s="9"/>
    </row>
    <row r="2142" spans="5:102" customFormat="1" x14ac:dyDescent="0.25">
      <c r="E2142" s="8" t="s">
        <v>10</v>
      </c>
      <c r="F2142" s="9"/>
      <c r="G2142" s="9"/>
      <c r="H2142" s="9"/>
      <c r="I2142" s="9"/>
      <c r="J2142" s="9"/>
      <c r="K2142" s="9"/>
      <c r="L2142" s="9"/>
      <c r="M2142" s="9"/>
      <c r="N2142" s="9"/>
      <c r="O2142" s="9"/>
      <c r="P2142" s="9"/>
      <c r="Q2142" s="9"/>
      <c r="R2142" s="9"/>
      <c r="S2142" s="9"/>
      <c r="T2142" s="9"/>
      <c r="U2142" s="9"/>
      <c r="V2142" s="9"/>
      <c r="W2142" s="9"/>
      <c r="X2142" s="9"/>
      <c r="Y2142" s="9"/>
      <c r="Z2142" s="9"/>
      <c r="AA2142" s="9"/>
      <c r="AB2142" s="9"/>
      <c r="AC2142" s="9"/>
      <c r="AD2142" s="9"/>
      <c r="AE2142" s="9"/>
      <c r="AF2142" s="9"/>
    </row>
    <row r="2143" spans="5:102" customFormat="1" x14ac:dyDescent="0.25"/>
    <row r="2144" spans="5:102" customFormat="1" x14ac:dyDescent="0.25">
      <c r="E2144" s="2" t="s">
        <v>28</v>
      </c>
      <c r="L2144" s="2" t="s">
        <v>282</v>
      </c>
      <c r="S2144" s="2" t="s">
        <v>24</v>
      </c>
      <c r="AA2144" s="2" t="s">
        <v>24</v>
      </c>
      <c r="AE2144" s="2" t="s">
        <v>26</v>
      </c>
      <c r="AI2144" s="2" t="s">
        <v>50</v>
      </c>
      <c r="AM2144" s="2" t="s">
        <v>769</v>
      </c>
      <c r="AR2144" s="2" t="s">
        <v>1552</v>
      </c>
      <c r="AV2144" s="2" t="s">
        <v>28</v>
      </c>
      <c r="BB2144" s="2" t="s">
        <v>138</v>
      </c>
      <c r="BK2144" s="2" t="s">
        <v>1544</v>
      </c>
      <c r="BO2144" s="2" t="s">
        <v>281</v>
      </c>
      <c r="BT2144" s="2" t="s">
        <v>283</v>
      </c>
      <c r="BY2144" s="2" t="s">
        <v>261</v>
      </c>
      <c r="CB2144" s="2" t="s">
        <v>279</v>
      </c>
      <c r="CH2144" s="2" t="s">
        <v>280</v>
      </c>
      <c r="CN2144" s="2" t="s">
        <v>174</v>
      </c>
      <c r="CQ2144" s="2" t="s">
        <v>175</v>
      </c>
      <c r="CX2144" s="2" t="s">
        <v>176</v>
      </c>
    </row>
    <row r="2145" spans="5:102" customFormat="1" x14ac:dyDescent="0.25">
      <c r="E2145" t="s">
        <v>1553</v>
      </c>
      <c r="L2145" t="s">
        <v>1554</v>
      </c>
      <c r="S2145" t="s">
        <v>1555</v>
      </c>
      <c r="AA2145" t="s">
        <v>158</v>
      </c>
      <c r="AE2145" t="s">
        <v>1542</v>
      </c>
      <c r="AI2145" s="23" t="s">
        <v>1559</v>
      </c>
      <c r="AM2145" s="23" t="s">
        <v>1559</v>
      </c>
      <c r="AR2145" s="23" t="s">
        <v>1559</v>
      </c>
      <c r="AV2145" t="s">
        <v>158</v>
      </c>
      <c r="BB2145" t="s">
        <v>158</v>
      </c>
      <c r="BK2145" t="s">
        <v>158</v>
      </c>
      <c r="BO2145" t="s">
        <v>158</v>
      </c>
      <c r="BT2145" t="s">
        <v>316</v>
      </c>
      <c r="BY2145" t="s">
        <v>263</v>
      </c>
      <c r="CB2145" t="s">
        <v>1556</v>
      </c>
      <c r="CN2145" t="s">
        <v>262</v>
      </c>
      <c r="CQ2145" s="32" t="s">
        <v>1560</v>
      </c>
      <c r="CX2145" t="s">
        <v>250</v>
      </c>
    </row>
    <row r="2146" spans="5:102" customFormat="1" x14ac:dyDescent="0.25">
      <c r="E2146" t="s">
        <v>1557</v>
      </c>
      <c r="L2146" t="s">
        <v>1554</v>
      </c>
      <c r="S2146" t="s">
        <v>1558</v>
      </c>
      <c r="AA2146" t="s">
        <v>158</v>
      </c>
      <c r="AE2146" t="s">
        <v>1542</v>
      </c>
      <c r="AI2146" s="23" t="s">
        <v>1559</v>
      </c>
      <c r="AM2146" s="23" t="s">
        <v>1559</v>
      </c>
      <c r="AR2146" s="23" t="s">
        <v>1559</v>
      </c>
      <c r="AV2146" t="s">
        <v>158</v>
      </c>
      <c r="BB2146" t="s">
        <v>158</v>
      </c>
      <c r="BK2146" t="s">
        <v>158</v>
      </c>
      <c r="BO2146" t="s">
        <v>158</v>
      </c>
      <c r="BT2146" t="s">
        <v>131</v>
      </c>
      <c r="BY2146" t="s">
        <v>263</v>
      </c>
      <c r="CB2146" t="s">
        <v>1556</v>
      </c>
      <c r="CN2146" t="s">
        <v>262</v>
      </c>
      <c r="CQ2146" s="32" t="s">
        <v>1560</v>
      </c>
      <c r="CX2146" t="s">
        <v>250</v>
      </c>
    </row>
    <row r="2147" spans="5:102" customFormat="1" x14ac:dyDescent="0.25"/>
    <row r="2148" spans="5:102" customFormat="1" x14ac:dyDescent="0.25"/>
    <row r="2149" spans="5:102" customFormat="1" x14ac:dyDescent="0.25"/>
    <row r="2150" spans="5:102" customFormat="1" x14ac:dyDescent="0.25"/>
    <row r="2151" spans="5:102" customFormat="1" x14ac:dyDescent="0.25"/>
    <row r="2152" spans="5:102" customFormat="1" x14ac:dyDescent="0.25"/>
    <row r="2153" spans="5:102" customFormat="1" x14ac:dyDescent="0.25"/>
    <row r="2154" spans="5:102" customFormat="1" x14ac:dyDescent="0.25"/>
    <row r="2155" spans="5:102" customFormat="1" x14ac:dyDescent="0.25"/>
    <row r="2156" spans="5:102" customFormat="1" x14ac:dyDescent="0.25"/>
    <row r="2157" spans="5:102" customFormat="1" x14ac:dyDescent="0.25"/>
    <row r="2158" spans="5:102" customFormat="1" x14ac:dyDescent="0.25"/>
    <row r="2159" spans="5:102" customFormat="1" x14ac:dyDescent="0.25"/>
    <row r="2160" spans="5:102" customFormat="1" x14ac:dyDescent="0.25"/>
    <row r="2161" customFormat="1" x14ac:dyDescent="0.25"/>
    <row r="2162" customFormat="1" x14ac:dyDescent="0.25"/>
    <row r="2163" customFormat="1" x14ac:dyDescent="0.25"/>
    <row r="2164" customFormat="1" x14ac:dyDescent="0.25"/>
    <row r="2165" customFormat="1" x14ac:dyDescent="0.25"/>
    <row r="2166" customFormat="1" x14ac:dyDescent="0.25"/>
    <row r="2167" customFormat="1" x14ac:dyDescent="0.25"/>
    <row r="2168" customFormat="1" x14ac:dyDescent="0.25"/>
    <row r="2169" customFormat="1" x14ac:dyDescent="0.25"/>
    <row r="2170" customFormat="1" x14ac:dyDescent="0.25"/>
    <row r="2171" customFormat="1" x14ac:dyDescent="0.25"/>
    <row r="2172" customFormat="1" x14ac:dyDescent="0.25"/>
    <row r="2173" customFormat="1" x14ac:dyDescent="0.25"/>
    <row r="2174" customFormat="1" x14ac:dyDescent="0.25"/>
    <row r="2175" customFormat="1" x14ac:dyDescent="0.25"/>
    <row r="2176" customFormat="1" x14ac:dyDescent="0.25"/>
    <row r="2177" customFormat="1" x14ac:dyDescent="0.25"/>
    <row r="2178" customFormat="1" x14ac:dyDescent="0.25"/>
    <row r="2179" customFormat="1" x14ac:dyDescent="0.25"/>
    <row r="2180" customFormat="1" x14ac:dyDescent="0.25"/>
    <row r="2181" customFormat="1" x14ac:dyDescent="0.25"/>
    <row r="2182" customFormat="1" x14ac:dyDescent="0.25"/>
    <row r="2183" customFormat="1" x14ac:dyDescent="0.25"/>
    <row r="2184" customFormat="1" x14ac:dyDescent="0.25"/>
    <row r="2185" customFormat="1" x14ac:dyDescent="0.25"/>
    <row r="2186" customFormat="1" x14ac:dyDescent="0.25"/>
    <row r="2187" customFormat="1" x14ac:dyDescent="0.25"/>
    <row r="2188" customFormat="1" x14ac:dyDescent="0.25"/>
    <row r="2189" customFormat="1" x14ac:dyDescent="0.25"/>
    <row r="2190" customFormat="1" x14ac:dyDescent="0.25"/>
    <row r="2191" customFormat="1" x14ac:dyDescent="0.25"/>
    <row r="2192" customFormat="1" x14ac:dyDescent="0.25"/>
    <row r="2193" spans="5:92" customFormat="1" x14ac:dyDescent="0.25"/>
    <row r="2194" spans="5:92" customFormat="1" x14ac:dyDescent="0.25"/>
    <row r="2195" spans="5:92" customFormat="1" x14ac:dyDescent="0.25"/>
    <row r="2196" spans="5:92" customFormat="1" x14ac:dyDescent="0.25"/>
    <row r="2197" spans="5:92" customFormat="1" x14ac:dyDescent="0.25"/>
    <row r="2198" spans="5:92" customFormat="1" x14ac:dyDescent="0.25"/>
    <row r="2199" spans="5:92" customFormat="1" x14ac:dyDescent="0.25"/>
    <row r="2200" spans="5:92" customFormat="1" x14ac:dyDescent="0.25">
      <c r="E2200" s="2" t="s">
        <v>3</v>
      </c>
      <c r="CN2200" s="2" t="s">
        <v>4</v>
      </c>
    </row>
    <row r="2201" spans="5:92" customFormat="1" x14ac:dyDescent="0.25"/>
    <row r="2202" spans="5:92" customFormat="1" x14ac:dyDescent="0.25"/>
    <row r="2203" spans="5:92" customFormat="1" x14ac:dyDescent="0.25"/>
    <row r="2204" spans="5:92" customFormat="1" x14ac:dyDescent="0.25"/>
    <row r="2205" spans="5:92" customFormat="1" x14ac:dyDescent="0.25"/>
    <row r="2206" spans="5:92" customFormat="1" x14ac:dyDescent="0.25"/>
    <row r="2207" spans="5:92" customFormat="1" x14ac:dyDescent="0.25"/>
    <row r="2208" spans="5:92" customFormat="1" x14ac:dyDescent="0.25"/>
    <row r="2209" customFormat="1" x14ac:dyDescent="0.25"/>
    <row r="2210" customFormat="1" x14ac:dyDescent="0.25"/>
    <row r="2211" customFormat="1" x14ac:dyDescent="0.25"/>
    <row r="2212" customFormat="1" x14ac:dyDescent="0.25"/>
    <row r="2213" customFormat="1" x14ac:dyDescent="0.25"/>
    <row r="2214" customFormat="1" x14ac:dyDescent="0.25"/>
    <row r="2215" customFormat="1" x14ac:dyDescent="0.25"/>
    <row r="2216" customFormat="1" x14ac:dyDescent="0.25"/>
    <row r="2217" customFormat="1" x14ac:dyDescent="0.25"/>
    <row r="2218" customFormat="1" x14ac:dyDescent="0.25"/>
    <row r="2219" customFormat="1" x14ac:dyDescent="0.25"/>
    <row r="2220" customFormat="1" x14ac:dyDescent="0.25"/>
    <row r="2221" customFormat="1" x14ac:dyDescent="0.25"/>
    <row r="2222" customFormat="1" x14ac:dyDescent="0.25"/>
    <row r="2223" customFormat="1" x14ac:dyDescent="0.25"/>
    <row r="2224" customFormat="1" x14ac:dyDescent="0.25"/>
    <row r="2225" customFormat="1" x14ac:dyDescent="0.25"/>
    <row r="2226" customFormat="1" x14ac:dyDescent="0.25"/>
    <row r="2227" customFormat="1" x14ac:dyDescent="0.25"/>
    <row r="2228" customFormat="1" x14ac:dyDescent="0.25"/>
    <row r="2229" customFormat="1" x14ac:dyDescent="0.25"/>
    <row r="2230" customFormat="1" x14ac:dyDescent="0.25"/>
    <row r="2231" customFormat="1" x14ac:dyDescent="0.25"/>
    <row r="2232" customFormat="1" x14ac:dyDescent="0.25"/>
    <row r="2233" customFormat="1" x14ac:dyDescent="0.25"/>
    <row r="2234" customFormat="1" x14ac:dyDescent="0.25"/>
    <row r="2235" customFormat="1" x14ac:dyDescent="0.25"/>
    <row r="2236" customFormat="1" x14ac:dyDescent="0.25"/>
    <row r="2237" customFormat="1" x14ac:dyDescent="0.25"/>
    <row r="2238" customFormat="1" x14ac:dyDescent="0.25"/>
    <row r="2239" customFormat="1" x14ac:dyDescent="0.25"/>
    <row r="2240" customFormat="1" x14ac:dyDescent="0.25"/>
    <row r="2241" customFormat="1" x14ac:dyDescent="0.25"/>
    <row r="2242" customFormat="1" x14ac:dyDescent="0.25"/>
    <row r="2243" customFormat="1" x14ac:dyDescent="0.25"/>
    <row r="2244" customFormat="1" x14ac:dyDescent="0.25"/>
    <row r="2245" customFormat="1" x14ac:dyDescent="0.25"/>
    <row r="2246" customFormat="1" x14ac:dyDescent="0.25"/>
    <row r="2247" customFormat="1" x14ac:dyDescent="0.25"/>
    <row r="2248" customFormat="1" x14ac:dyDescent="0.25"/>
    <row r="2249" customFormat="1" x14ac:dyDescent="0.25"/>
    <row r="2250" customFormat="1" x14ac:dyDescent="0.25"/>
    <row r="2251" customFormat="1" x14ac:dyDescent="0.25"/>
    <row r="2252" customFormat="1" x14ac:dyDescent="0.25"/>
    <row r="2253" customFormat="1" x14ac:dyDescent="0.25"/>
    <row r="2254" customFormat="1" x14ac:dyDescent="0.25"/>
    <row r="2255" customFormat="1" x14ac:dyDescent="0.25"/>
    <row r="2256" customFormat="1" x14ac:dyDescent="0.25"/>
    <row r="2257" spans="5:5" customFormat="1" x14ac:dyDescent="0.25"/>
    <row r="2258" spans="5:5" customFormat="1" x14ac:dyDescent="0.25"/>
    <row r="2259" spans="5:5" customFormat="1" x14ac:dyDescent="0.25"/>
    <row r="2260" spans="5:5" customFormat="1" x14ac:dyDescent="0.25"/>
    <row r="2261" spans="5:5" customFormat="1" x14ac:dyDescent="0.25"/>
    <row r="2262" spans="5:5" customFormat="1" x14ac:dyDescent="0.25"/>
    <row r="2263" spans="5:5" customFormat="1" x14ac:dyDescent="0.25"/>
    <row r="2264" spans="5:5" customFormat="1" x14ac:dyDescent="0.25"/>
    <row r="2265" spans="5:5" customFormat="1" x14ac:dyDescent="0.25"/>
    <row r="2266" spans="5:5" customFormat="1" x14ac:dyDescent="0.25"/>
    <row r="2267" spans="5:5" customFormat="1" x14ac:dyDescent="0.25"/>
    <row r="2268" spans="5:5" customFormat="1" x14ac:dyDescent="0.25"/>
    <row r="2269" spans="5:5" customFormat="1" x14ac:dyDescent="0.25"/>
    <row r="2270" spans="5:5" customFormat="1" x14ac:dyDescent="0.25">
      <c r="E2270" s="14" t="s">
        <v>1576</v>
      </c>
    </row>
    <row r="2271" spans="5:5" customFormat="1" x14ac:dyDescent="0.25">
      <c r="E2271" t="s">
        <v>1577</v>
      </c>
    </row>
    <row r="2272" spans="5:5" customFormat="1" x14ac:dyDescent="0.25"/>
    <row r="2273" customFormat="1" x14ac:dyDescent="0.25"/>
    <row r="2274" customFormat="1" x14ac:dyDescent="0.25"/>
    <row r="2275" customFormat="1" x14ac:dyDescent="0.25"/>
    <row r="2276" customFormat="1" x14ac:dyDescent="0.25"/>
    <row r="2277" customFormat="1" x14ac:dyDescent="0.25"/>
    <row r="2278" customFormat="1" x14ac:dyDescent="0.25"/>
    <row r="2279" customFormat="1" x14ac:dyDescent="0.25"/>
    <row r="2280" customFormat="1" x14ac:dyDescent="0.25"/>
    <row r="2281" customFormat="1" x14ac:dyDescent="0.25"/>
    <row r="2282" customFormat="1" x14ac:dyDescent="0.25"/>
    <row r="2283" customFormat="1" x14ac:dyDescent="0.25"/>
    <row r="2284" customFormat="1" x14ac:dyDescent="0.25"/>
    <row r="2285" customFormat="1" x14ac:dyDescent="0.25"/>
    <row r="2286" customFormat="1" x14ac:dyDescent="0.25"/>
    <row r="2287" customFormat="1" x14ac:dyDescent="0.25"/>
    <row r="2288" customFormat="1" x14ac:dyDescent="0.25"/>
    <row r="2289" customFormat="1" x14ac:dyDescent="0.25"/>
    <row r="2290" customFormat="1" x14ac:dyDescent="0.25"/>
    <row r="2291" customFormat="1" x14ac:dyDescent="0.25"/>
    <row r="2292" customFormat="1" x14ac:dyDescent="0.25"/>
    <row r="2293" customFormat="1" x14ac:dyDescent="0.25"/>
    <row r="2294" customFormat="1" x14ac:dyDescent="0.25"/>
    <row r="2295" customFormat="1" x14ac:dyDescent="0.25"/>
    <row r="2296" customFormat="1" x14ac:dyDescent="0.25"/>
    <row r="2297" customFormat="1" x14ac:dyDescent="0.25"/>
    <row r="2298" customFormat="1" x14ac:dyDescent="0.25"/>
    <row r="2299" customFormat="1" x14ac:dyDescent="0.25"/>
    <row r="2300" customFormat="1" x14ac:dyDescent="0.25"/>
    <row r="2301" customFormat="1" x14ac:dyDescent="0.25"/>
    <row r="2302" customFormat="1" x14ac:dyDescent="0.25"/>
    <row r="2303" customFormat="1" x14ac:dyDescent="0.25"/>
    <row r="2304" customFormat="1" x14ac:dyDescent="0.25"/>
    <row r="2305" customFormat="1" x14ac:dyDescent="0.25"/>
    <row r="2306" customFormat="1" x14ac:dyDescent="0.25"/>
    <row r="2307" customFormat="1" x14ac:dyDescent="0.25"/>
    <row r="2308" customFormat="1" x14ac:dyDescent="0.25"/>
    <row r="2309" customFormat="1" x14ac:dyDescent="0.25"/>
    <row r="2310" customFormat="1" x14ac:dyDescent="0.25"/>
    <row r="2311" customFormat="1" x14ac:dyDescent="0.25"/>
    <row r="2312" customFormat="1" x14ac:dyDescent="0.25"/>
    <row r="2313" customFormat="1" x14ac:dyDescent="0.25"/>
    <row r="2314" customFormat="1" x14ac:dyDescent="0.25"/>
    <row r="2315" customFormat="1" x14ac:dyDescent="0.25"/>
    <row r="2316" customFormat="1" x14ac:dyDescent="0.25"/>
    <row r="2317" customFormat="1" x14ac:dyDescent="0.25"/>
    <row r="2318" customFormat="1" x14ac:dyDescent="0.25"/>
    <row r="2319" customFormat="1" x14ac:dyDescent="0.25"/>
    <row r="2320" customFormat="1" x14ac:dyDescent="0.25"/>
    <row r="2321" spans="2:3" x14ac:dyDescent="0.25">
      <c r="B2321"/>
      <c r="C2321" s="4">
        <v>0</v>
      </c>
    </row>
  </sheetData>
  <hyperlinks>
    <hyperlink ref="E10" r:id="rId1" display="https://teams.microsoft.com/l/message/19:d7afe02c6ef44f8b911b53dfceb5756d@thread.v2/1721724816102?context=%7B%22contextType%22%3A%22chat%22%7D" xr:uid="{6CA095CD-5520-4AE9-97D2-3371A731D710}"/>
    <hyperlink ref="E654" r:id="rId2" display="https://teams.microsoft.com/l/message/19:d7afe02c6ef44f8b911b53dfceb5756d@thread.v2/1721789305572?context=%7B%22contextType%22%3A%22chat%22%7D" xr:uid="{2D8A4B6A-3E92-4D6D-BCF7-25D0FBEBABA4}"/>
    <hyperlink ref="E679" r:id="rId3" display="https://teams.microsoft.com/l/message/19:d7afe02c6ef44f8b911b53dfceb5756d@thread.v2/1721796234987?context=%7B%22contextType%22%3A%22chat%22%7D" xr:uid="{286AFB4B-2895-4F61-A907-ADA25518D200}"/>
    <hyperlink ref="E735" r:id="rId4" display="https://teams.microsoft.com/l/message/19:7b2fa5fe-edc2-4da3-875b-3ab936362b45_c869a345-f176-4ecc-a5d1-ed669c946231@unq.gbl.spaces/1721803657372?context=%7B%22contextType%22%3A%22chat%22%7D" xr:uid="{FDACCAD9-3059-4A7A-9F3D-F994344DCC74}"/>
    <hyperlink ref="E61" r:id="rId5" display="https://teams.microsoft.com/l/message/19:5844942c-f988-4f75-b3a4-a8fe4699123e_f57b8c00-4882-4d7c-a3b9-0ecf369ec9ad@unq.gbl.spaces/1721804305170?context=%7B%22contextType%22%3A%22chat%22%7D" xr:uid="{40063DE3-BEDF-44B1-A99E-BE22D5573F1A}"/>
    <hyperlink ref="E79" r:id="rId6" display="https://teams.microsoft.com/l/message/19:d7afe02c6ef44f8b911b53dfceb5756d@thread.v2/1721804819634?context=%7B%22contextType%22%3A%22chat%22%7D" xr:uid="{370F8470-4E42-460D-9BEA-B0D381B4FF68}"/>
    <hyperlink ref="E102" r:id="rId7" display="https://teams.microsoft.com/l/message/19:5844942c-f988-4f75-b3a4-a8fe4699123e_f57b8c00-4882-4d7c-a3b9-0ecf369ec9ad@unq.gbl.spaces/1721805318412?context=%7B%22contextType%22%3A%22chat%22%7D" xr:uid="{89A1D8CF-28FF-4E3B-96AB-164320D0953D}"/>
    <hyperlink ref="E128" r:id="rId8" display="https://teams.microsoft.com/l/message/19:d7afe02c6ef44f8b911b53dfceb5756d@thread.v2/1721806960066?context=%7B%22contextType%22%3A%22chat%22%7D" xr:uid="{98BB3099-201D-40A0-8CFA-FD74617C4076}"/>
    <hyperlink ref="E158" r:id="rId9" display="https://teams.microsoft.com/l/message/19:5844942c-f988-4f75-b3a4-a8fe4699123e_f57b8c00-4882-4d7c-a3b9-0ecf369ec9ad@unq.gbl.spaces/1721808536019?context=%7B%22contextType%22%3A%22chat%22%7D" xr:uid="{BE384228-F2D4-48C0-8A30-4274F2D4A761}"/>
    <hyperlink ref="E172" r:id="rId10" display="https://teams.microsoft.com/l/message/19:d7afe02c6ef44f8b911b53dfceb5756d@thread.v2/1721814384916?context=%7B%22contextType%22%3A%22chat%22%7D" xr:uid="{383D1A1E-BDDD-4D09-A221-8EE6C9414599}"/>
    <hyperlink ref="E226" r:id="rId11" display="https://teams.microsoft.com/l/message/19:5844942c-f988-4f75-b3a4-a8fe4699123e_f57b8c00-4882-4d7c-a3b9-0ecf369ec9ad@unq.gbl.spaces/1721814772791?context=%7B%22contextType%22%3A%22chat%22%7D" xr:uid="{23E4D843-76CC-4FEF-AAD6-D90EC861E951}"/>
    <hyperlink ref="E268" r:id="rId12" display="https://teams.microsoft.com/l/message/19:5844942c-f988-4f75-b3a4-a8fe4699123e_f57b8c00-4882-4d7c-a3b9-0ecf369ec9ad@unq.gbl.spaces/1721960741526?context=%7B%22contextType%22%3A%22chat%22%7D" xr:uid="{0001B697-A776-4E9B-B627-4A6735FACCF0}"/>
    <hyperlink ref="E313" r:id="rId13" display="https://teams.microsoft.com/l/message/19:5844942c-f988-4f75-b3a4-a8fe4699123e_f57b8c00-4882-4d7c-a3b9-0ecf369ec9ad@unq.gbl.spaces/1721967337475?context=%7B%22contextType%22%3A%22chat%22%7D" xr:uid="{1B07C1B3-0302-48BC-B251-A7DCBA433DC9}"/>
    <hyperlink ref="E759" r:id="rId14" display="https://teams.microsoft.com/l/message/19:7b2fa5fe-edc2-4da3-875b-3ab936362b45_f57b8c00-4882-4d7c-a3b9-0ecf369ec9ad@unq.gbl.spaces/1722216365116?context=%7B%22contextType%22%3A%22chat%22%7D" xr:uid="{27811A96-E36B-43AB-94DA-BD8C07ADEB7C}"/>
    <hyperlink ref="E784" r:id="rId15" display="https://teams.microsoft.com/l/message/19:7b2fa5fe-edc2-4da3-875b-3ab936362b45_c869a345-f176-4ecc-a5d1-ed669c946231@unq.gbl.spaces/1722217133140?context=%7B%22contextType%22%3A%22chat%22%7D" xr:uid="{9181F97E-CACE-41EB-97E1-C941E3D35792}"/>
    <hyperlink ref="E806" r:id="rId16" display="https://teams.microsoft.com/l/message/19:d7afe02c6ef44f8b911b53dfceb5756d@thread.v2/1722218820131?context=%7B%22contextType%22%3A%22chat%22%7D" xr:uid="{6B9FB499-4F3C-45C0-82C2-B91D69CF7B92}"/>
    <hyperlink ref="E846" r:id="rId17" display="https://teams.microsoft.com/l/message/19:7b2fa5fe-edc2-4da3-875b-3ab936362b45_c869a345-f176-4ecc-a5d1-ed669c946231@unq.gbl.spaces/1722220080782?context=%7B%22contextType%22%3A%22chat%22%7D" xr:uid="{0C8C9311-CC7A-4EB7-A069-99E220B4CDCD}"/>
    <hyperlink ref="E365" r:id="rId18" display="https://teams.microsoft.com/l/message/19:5844942c-f988-4f75-b3a4-a8fe4699123e_f57b8c00-4882-4d7c-a3b9-0ecf369ec9ad@unq.gbl.spaces/1722220549225?context=%7B%22contextType%22%3A%22chat%22%7D" xr:uid="{70F551DF-D06B-4B85-AACD-498F90EEF7C2}"/>
    <hyperlink ref="E432" r:id="rId19" display="https://teams.microsoft.com/l/message/19:d7afe02c6ef44f8b911b53dfceb5756d@thread.v2/1722221281452?context=%7B%22contextType%22%3A%22chat%22%7D" xr:uid="{E2EAA55D-FF67-4F29-A4D1-371DB0C5D9D4}"/>
    <hyperlink ref="E905" r:id="rId20" display="https://teams.microsoft.com/l/message/19:d7afe02c6ef44f8b911b53dfceb5756d@thread.v2/1722221675528?context=%7B%22contextType%22%3A%22chat%22%7D" xr:uid="{894C8191-1C4A-4DB5-BFD4-72CF72E2E1F5}"/>
    <hyperlink ref="E483" r:id="rId21" display="https://teams.microsoft.com/l/message/19:d7afe02c6ef44f8b911b53dfceb5756d@thread.v2/1722224237126?context=%7B%22contextType%22%3A%22chat%22%7D" xr:uid="{468158E1-5EF3-4D4E-8BB7-29783749ED53}"/>
    <hyperlink ref="E578" r:id="rId22" display="https://teams.microsoft.com/l/message/19:d7afe02c6ef44f8b911b53dfceb5756d@thread.v2/1722224699913?context=%7B%22contextType%22%3A%22chat%22%7D" xr:uid="{302B297D-B988-4817-BA90-D440FD9EF5B1}"/>
    <hyperlink ref="E591" r:id="rId23" display="https://teams.microsoft.com/l/message/19:5844942c-f988-4f75-b3a4-a8fe4699123e_f57b8c00-4882-4d7c-a3b9-0ecf369ec9ad@unq.gbl.spaces/1722224742572?context=%7B%22contextType%22%3A%22chat%22%7D" xr:uid="{ACC3B12C-D12A-43B5-8756-1491740CF495}"/>
    <hyperlink ref="E606" r:id="rId24" display="https://teams.microsoft.com/l/message/19:5844942c-f988-4f75-b3a4-a8fe4699123e_f57b8c00-4882-4d7c-a3b9-0ecf369ec9ad@unq.gbl.spaces/1722224840364?context=%7B%22contextType%22%3A%22chat%22%7D" xr:uid="{14E2FE19-988E-4498-B020-67365AF042ED}"/>
    <hyperlink ref="E934" r:id="rId25" display="https://teams.microsoft.com/l/message/19:d7afe02c6ef44f8b911b53dfceb5756d@thread.v2/1722225873570?context=%7B%22contextType%22%3A%22chat%22%7D" xr:uid="{B68E263A-DDF2-4D42-BCEF-6992596A5000}"/>
    <hyperlink ref="E969" r:id="rId26" display="https://teams.microsoft.com/l/message/19:7b2fa5fe-edc2-4da3-875b-3ab936362b45_c869a345-f176-4ecc-a5d1-ed669c946231@unq.gbl.spaces/1722226112920?context=%7B%22contextType%22%3A%22chat%22%7D" xr:uid="{2E5FC811-B875-4972-92DA-5BFBD775F16D}"/>
    <hyperlink ref="E1510" r:id="rId27" display="https://teams.microsoft.com/l/message/19:d7afe02c6ef44f8b911b53dfceb5756d@thread.v2/1722226842190?context=%7B%22contextType%22%3A%22chat%22%7D" xr:uid="{A3EEC308-FEB3-415A-B32A-0DA20C1303AE}"/>
    <hyperlink ref="E1837" r:id="rId28" display="https://teams.microsoft.com/l/message/19:72d88441-0b4e-4b71-b744-217457de10b5_c869a345-f176-4ecc-a5d1-ed669c946231@unq.gbl.spaces/1722227659934?context=%7B%22contextType%22%3A%22chat%22%7D" xr:uid="{9CC6485C-9903-4588-82DD-1E5F0273C66A}"/>
    <hyperlink ref="E2021" r:id="rId29" display="https://teams.microsoft.com/l/message/19:3be47e7d-aa23-4865-9859-62a31195404f_c869a345-f176-4ecc-a5d1-ed669c946231@unq.gbl.spaces/1722228801694?context=%7B%22contextType%22%3A%22chat%22%7D" xr:uid="{3C4B8466-903C-4490-80B3-55025AFAA9B3}"/>
    <hyperlink ref="E1454" r:id="rId30" display="https://teams.microsoft.com/l/message/19:633595e6-2f48-4516-ad3c-37a06400ad9d_c869a345-f176-4ecc-a5d1-ed669c946231@unq.gbl.spaces/1722234320184?context=%7B%22contextType%22%3A%22chat%22%7D" xr:uid="{425AC509-49A0-4A3E-BC29-4FE0A10DD810}"/>
    <hyperlink ref="E1183" r:id="rId31" display="https://teams.microsoft.com/l/message/19:633595e6-2f48-4516-ad3c-37a06400ad9d_c869a345-f176-4ecc-a5d1-ed669c946231@unq.gbl.spaces/1722244772860?context=%7B%22contextType%22%3A%22chat%22%7D" xr:uid="{DC5E378B-38E1-4BEC-ACC7-72482C7C42F4}"/>
    <hyperlink ref="E2270" r:id="rId32" display="https://teams.microsoft.com/l/message/19:27889f5f-8363-4054-bc62-5d210980d794_c869a345-f176-4ecc-a5d1-ed669c946231@unq.gbl.spaces/1722249602262?context=%7B%22contextType%22%3A%22chat%22%7D" xr:uid="{878A0E6D-D1F7-471A-95A8-2336B0812014}"/>
    <hyperlink ref="E1538" r:id="rId33" display="https://teams.microsoft.com/l/message/19:d7afe02c6ef44f8b911b53dfceb5756d@thread.v2/1722246416720?context=%7B%22contextType%22%3A%22chat%22%7D" xr:uid="{B8A46652-7CFF-46B2-8CCD-5A99DDA0B6CE}"/>
    <hyperlink ref="E1705" r:id="rId34" display="https://teams.microsoft.com/l/message/19:d7afe02c6ef44f8b911b53dfceb5756d@thread.v2/1722249480342?context=%7B%22contextType%22%3A%22chat%22%7D" xr:uid="{5D265DBF-9014-450E-B90A-93C3D2903725}"/>
    <hyperlink ref="E1718" r:id="rId35" display="https://teams.microsoft.com/l/message/19:7b2fa5fe-edc2-4da3-875b-3ab936362b45_c869a345-f176-4ecc-a5d1-ed669c946231@unq.gbl.spaces/1722250595981?context=%7B%22contextType%22%3A%22chat%22%7D" xr:uid="{FDB5F3DF-B81A-446D-9275-DAE3484484A1}"/>
  </hyperlinks>
  <pageMargins left="0.7" right="0.7" top="0.75" bottom="0.75" header="0.3" footer="0.3"/>
  <drawing r:id="rId36"/>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C5EEE6-951C-436A-AEF9-0A166C352542}">
  <dimension ref="B2:C4"/>
  <sheetViews>
    <sheetView zoomScale="85" zoomScaleNormal="85" workbookViewId="0">
      <selection activeCell="W13" sqref="W13"/>
    </sheetView>
  </sheetViews>
  <sheetFormatPr defaultColWidth="2.85546875" defaultRowHeight="15" x14ac:dyDescent="0.25"/>
  <sheetData>
    <row r="2" spans="2:3" x14ac:dyDescent="0.25">
      <c r="B2" s="1" t="s">
        <v>1580</v>
      </c>
    </row>
    <row r="4" spans="2:3" x14ac:dyDescent="0.25">
      <c r="C4" s="4">
        <v>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50FC39-DC78-40E1-91A7-7E3369D0ADEC}">
  <dimension ref="B2:DD1678"/>
  <sheetViews>
    <sheetView tabSelected="1" zoomScale="85" zoomScaleNormal="85" workbookViewId="0">
      <selection activeCell="A47" sqref="A47"/>
    </sheetView>
  </sheetViews>
  <sheetFormatPr defaultColWidth="2.85546875" defaultRowHeight="15" x14ac:dyDescent="0.25"/>
  <cols>
    <col min="1" max="16384" width="2.85546875" style="3"/>
  </cols>
  <sheetData>
    <row r="2" spans="2:5" x14ac:dyDescent="0.25">
      <c r="B2" s="1" t="s">
        <v>1661</v>
      </c>
      <c r="C2"/>
    </row>
    <row r="3" spans="2:5" x14ac:dyDescent="0.25">
      <c r="B3"/>
      <c r="C3"/>
    </row>
    <row r="4" spans="2:5" customFormat="1" x14ac:dyDescent="0.25">
      <c r="C4" s="13">
        <v>0</v>
      </c>
      <c r="E4" s="1" t="s">
        <v>1581</v>
      </c>
    </row>
    <row r="5" spans="2:5" customFormat="1" x14ac:dyDescent="0.25">
      <c r="E5" t="s">
        <v>1582</v>
      </c>
    </row>
    <row r="6" spans="2:5" customFormat="1" x14ac:dyDescent="0.25">
      <c r="E6" t="s">
        <v>149</v>
      </c>
    </row>
    <row r="7" spans="2:5" customFormat="1" x14ac:dyDescent="0.25">
      <c r="E7" t="s">
        <v>150</v>
      </c>
    </row>
    <row r="8" spans="2:5" customFormat="1" x14ac:dyDescent="0.25"/>
    <row r="9" spans="2:5" customFormat="1" x14ac:dyDescent="0.25">
      <c r="E9" s="30" t="s">
        <v>141</v>
      </c>
    </row>
    <row r="10" spans="2:5" customFormat="1" x14ac:dyDescent="0.25">
      <c r="E10" t="s">
        <v>217</v>
      </c>
    </row>
    <row r="11" spans="2:5" customFormat="1" x14ac:dyDescent="0.25"/>
    <row r="12" spans="2:5" customFormat="1" x14ac:dyDescent="0.25">
      <c r="E12" s="30" t="s">
        <v>219</v>
      </c>
    </row>
    <row r="13" spans="2:5" customFormat="1" x14ac:dyDescent="0.25">
      <c r="E13" t="s">
        <v>218</v>
      </c>
    </row>
    <row r="14" spans="2:5" customFormat="1" x14ac:dyDescent="0.25"/>
    <row r="15" spans="2:5" customFormat="1" x14ac:dyDescent="0.25">
      <c r="E15" s="30" t="s">
        <v>220</v>
      </c>
    </row>
    <row r="16" spans="2:5" customFormat="1" x14ac:dyDescent="0.25">
      <c r="E16" t="s">
        <v>1583</v>
      </c>
    </row>
    <row r="17" spans="5:42" customFormat="1" x14ac:dyDescent="0.25"/>
    <row r="18" spans="5:42" customFormat="1" x14ac:dyDescent="0.25">
      <c r="E18" s="30" t="s">
        <v>96</v>
      </c>
    </row>
    <row r="19" spans="5:42" customFormat="1" x14ac:dyDescent="0.25">
      <c r="E19" t="s">
        <v>1583</v>
      </c>
    </row>
    <row r="20" spans="5:42" customFormat="1" x14ac:dyDescent="0.25"/>
    <row r="21" spans="5:42" customFormat="1" x14ac:dyDescent="0.25">
      <c r="E21" s="30" t="s">
        <v>97</v>
      </c>
    </row>
    <row r="22" spans="5:42" customFormat="1" x14ac:dyDescent="0.25">
      <c r="E22" t="s">
        <v>1586</v>
      </c>
      <c r="AJ22" s="2" t="s">
        <v>1587</v>
      </c>
    </row>
    <row r="23" spans="5:42" customFormat="1" x14ac:dyDescent="0.25"/>
    <row r="24" spans="5:42" customFormat="1" x14ac:dyDescent="0.25">
      <c r="E24" s="30" t="s">
        <v>101</v>
      </c>
    </row>
    <row r="25" spans="5:42" customFormat="1" x14ac:dyDescent="0.25">
      <c r="E25" t="s">
        <v>1584</v>
      </c>
      <c r="AJ25" s="23" t="s">
        <v>1588</v>
      </c>
      <c r="AN25" s="29" t="s">
        <v>165</v>
      </c>
      <c r="AP25" s="24" t="s">
        <v>1589</v>
      </c>
    </row>
    <row r="26" spans="5:42" customFormat="1" x14ac:dyDescent="0.25"/>
    <row r="27" spans="5:42" customFormat="1" x14ac:dyDescent="0.25">
      <c r="E27" s="30" t="s">
        <v>98</v>
      </c>
    </row>
    <row r="28" spans="5:42" customFormat="1" x14ac:dyDescent="0.25">
      <c r="E28" t="s">
        <v>1585</v>
      </c>
    </row>
    <row r="29" spans="5:42" customFormat="1" x14ac:dyDescent="0.25"/>
    <row r="30" spans="5:42" customFormat="1" x14ac:dyDescent="0.25">
      <c r="E30" s="14" t="s">
        <v>1590</v>
      </c>
    </row>
    <row r="31" spans="5:42" customFormat="1" x14ac:dyDescent="0.25">
      <c r="E31" t="s">
        <v>1591</v>
      </c>
    </row>
    <row r="32" spans="5:42" customFormat="1" x14ac:dyDescent="0.25"/>
    <row r="33" customFormat="1" x14ac:dyDescent="0.25"/>
    <row r="34" customFormat="1" x14ac:dyDescent="0.25"/>
    <row r="35" customFormat="1" x14ac:dyDescent="0.25"/>
    <row r="36" customFormat="1" x14ac:dyDescent="0.25"/>
    <row r="37" customFormat="1" x14ac:dyDescent="0.25"/>
    <row r="38" customFormat="1" x14ac:dyDescent="0.25"/>
    <row r="39" customFormat="1" x14ac:dyDescent="0.25"/>
    <row r="40" customFormat="1" x14ac:dyDescent="0.25"/>
    <row r="41" customFormat="1" x14ac:dyDescent="0.25"/>
    <row r="42" customFormat="1" x14ac:dyDescent="0.25"/>
    <row r="43" customFormat="1" x14ac:dyDescent="0.25"/>
    <row r="44" customFormat="1" x14ac:dyDescent="0.25"/>
    <row r="45" customFormat="1" x14ac:dyDescent="0.25"/>
    <row r="46" customFormat="1" x14ac:dyDescent="0.25"/>
    <row r="47" customFormat="1" x14ac:dyDescent="0.25"/>
    <row r="48" customFormat="1" x14ac:dyDescent="0.25"/>
    <row r="49" customFormat="1" x14ac:dyDescent="0.25"/>
    <row r="50" customFormat="1" x14ac:dyDescent="0.25"/>
    <row r="51" customFormat="1" x14ac:dyDescent="0.25"/>
    <row r="52" customFormat="1" x14ac:dyDescent="0.25"/>
    <row r="53" customFormat="1" x14ac:dyDescent="0.25"/>
    <row r="54" customFormat="1" x14ac:dyDescent="0.25"/>
    <row r="55" customFormat="1" x14ac:dyDescent="0.25"/>
    <row r="56" customFormat="1" x14ac:dyDescent="0.25"/>
    <row r="57" customFormat="1" x14ac:dyDescent="0.25"/>
    <row r="58" customFormat="1" x14ac:dyDescent="0.25"/>
    <row r="59" customFormat="1" x14ac:dyDescent="0.25"/>
    <row r="60" customFormat="1" x14ac:dyDescent="0.25"/>
    <row r="61" customFormat="1" x14ac:dyDescent="0.25"/>
    <row r="62" customFormat="1" x14ac:dyDescent="0.25"/>
    <row r="63" customFormat="1" x14ac:dyDescent="0.25"/>
    <row r="64" customFormat="1" x14ac:dyDescent="0.25"/>
    <row r="65" spans="5:5" customFormat="1" x14ac:dyDescent="0.25"/>
    <row r="66" spans="5:5" customFormat="1" x14ac:dyDescent="0.25">
      <c r="E66" s="14" t="s">
        <v>1593</v>
      </c>
    </row>
    <row r="67" spans="5:5" customFormat="1" x14ac:dyDescent="0.25">
      <c r="E67" t="s">
        <v>1594</v>
      </c>
    </row>
    <row r="68" spans="5:5" customFormat="1" x14ac:dyDescent="0.25"/>
    <row r="69" spans="5:5" customFormat="1" x14ac:dyDescent="0.25"/>
    <row r="70" spans="5:5" customFormat="1" x14ac:dyDescent="0.25"/>
    <row r="71" spans="5:5" customFormat="1" x14ac:dyDescent="0.25"/>
    <row r="72" spans="5:5" customFormat="1" x14ac:dyDescent="0.25"/>
    <row r="73" spans="5:5" customFormat="1" x14ac:dyDescent="0.25"/>
    <row r="74" spans="5:5" customFormat="1" x14ac:dyDescent="0.25"/>
    <row r="75" spans="5:5" customFormat="1" x14ac:dyDescent="0.25"/>
    <row r="76" spans="5:5" customFormat="1" x14ac:dyDescent="0.25"/>
    <row r="77" spans="5:5" customFormat="1" x14ac:dyDescent="0.25"/>
    <row r="78" spans="5:5" customFormat="1" x14ac:dyDescent="0.25"/>
    <row r="79" spans="5:5" customFormat="1" x14ac:dyDescent="0.25"/>
    <row r="80" spans="5:5" customFormat="1" x14ac:dyDescent="0.25"/>
    <row r="81" spans="5:5" customFormat="1" x14ac:dyDescent="0.25"/>
    <row r="82" spans="5:5" customFormat="1" x14ac:dyDescent="0.25"/>
    <row r="83" spans="5:5" customFormat="1" x14ac:dyDescent="0.25"/>
    <row r="84" spans="5:5" customFormat="1" x14ac:dyDescent="0.25"/>
    <row r="85" spans="5:5" customFormat="1" x14ac:dyDescent="0.25"/>
    <row r="86" spans="5:5" customFormat="1" x14ac:dyDescent="0.25"/>
    <row r="87" spans="5:5" customFormat="1" x14ac:dyDescent="0.25"/>
    <row r="88" spans="5:5" customFormat="1" x14ac:dyDescent="0.25">
      <c r="E88" s="14" t="s">
        <v>1595</v>
      </c>
    </row>
    <row r="89" spans="5:5" customFormat="1" x14ac:dyDescent="0.25">
      <c r="E89" t="s">
        <v>1596</v>
      </c>
    </row>
    <row r="90" spans="5:5" customFormat="1" x14ac:dyDescent="0.25"/>
    <row r="91" spans="5:5" customFormat="1" x14ac:dyDescent="0.25"/>
    <row r="92" spans="5:5" customFormat="1" x14ac:dyDescent="0.25"/>
    <row r="93" spans="5:5" customFormat="1" x14ac:dyDescent="0.25"/>
    <row r="94" spans="5:5" customFormat="1" x14ac:dyDescent="0.25"/>
    <row r="95" spans="5:5" customFormat="1" x14ac:dyDescent="0.25"/>
    <row r="96" spans="5:5" customFormat="1" x14ac:dyDescent="0.25"/>
    <row r="97" spans="5:5" customFormat="1" x14ac:dyDescent="0.25"/>
    <row r="98" spans="5:5" customFormat="1" x14ac:dyDescent="0.25"/>
    <row r="99" spans="5:5" customFormat="1" x14ac:dyDescent="0.25"/>
    <row r="100" spans="5:5" customFormat="1" x14ac:dyDescent="0.25"/>
    <row r="101" spans="5:5" customFormat="1" x14ac:dyDescent="0.25"/>
    <row r="102" spans="5:5" customFormat="1" x14ac:dyDescent="0.25"/>
    <row r="103" spans="5:5" customFormat="1" x14ac:dyDescent="0.25"/>
    <row r="104" spans="5:5" customFormat="1" x14ac:dyDescent="0.25"/>
    <row r="105" spans="5:5" customFormat="1" x14ac:dyDescent="0.25"/>
    <row r="106" spans="5:5" customFormat="1" x14ac:dyDescent="0.25"/>
    <row r="107" spans="5:5" customFormat="1" x14ac:dyDescent="0.25"/>
    <row r="108" spans="5:5" customFormat="1" x14ac:dyDescent="0.25"/>
    <row r="109" spans="5:5" customFormat="1" x14ac:dyDescent="0.25"/>
    <row r="110" spans="5:5" customFormat="1" x14ac:dyDescent="0.25"/>
    <row r="111" spans="5:5" customFormat="1" x14ac:dyDescent="0.25"/>
    <row r="112" spans="5:5" customFormat="1" x14ac:dyDescent="0.25">
      <c r="E112" s="14" t="s">
        <v>1646</v>
      </c>
    </row>
    <row r="113" spans="5:5" customFormat="1" x14ac:dyDescent="0.25">
      <c r="E113" t="s">
        <v>1647</v>
      </c>
    </row>
    <row r="114" spans="5:5" customFormat="1" x14ac:dyDescent="0.25"/>
    <row r="115" spans="5:5" customFormat="1" x14ac:dyDescent="0.25"/>
    <row r="116" spans="5:5" customFormat="1" x14ac:dyDescent="0.25"/>
    <row r="117" spans="5:5" customFormat="1" x14ac:dyDescent="0.25"/>
    <row r="118" spans="5:5" customFormat="1" x14ac:dyDescent="0.25"/>
    <row r="119" spans="5:5" customFormat="1" x14ac:dyDescent="0.25"/>
    <row r="120" spans="5:5" customFormat="1" x14ac:dyDescent="0.25"/>
    <row r="121" spans="5:5" customFormat="1" x14ac:dyDescent="0.25"/>
    <row r="122" spans="5:5" customFormat="1" x14ac:dyDescent="0.25"/>
    <row r="123" spans="5:5" customFormat="1" x14ac:dyDescent="0.25"/>
    <row r="124" spans="5:5" customFormat="1" x14ac:dyDescent="0.25"/>
    <row r="125" spans="5:5" customFormat="1" x14ac:dyDescent="0.25"/>
    <row r="126" spans="5:5" customFormat="1" x14ac:dyDescent="0.25"/>
    <row r="127" spans="5:5" customFormat="1" x14ac:dyDescent="0.25"/>
    <row r="128" spans="5:5" customFormat="1" x14ac:dyDescent="0.25"/>
    <row r="129" customFormat="1" x14ac:dyDescent="0.25"/>
    <row r="130" customFormat="1" x14ac:dyDescent="0.25"/>
    <row r="131" customFormat="1" x14ac:dyDescent="0.25"/>
    <row r="132" customFormat="1" x14ac:dyDescent="0.25"/>
    <row r="133" customFormat="1" x14ac:dyDescent="0.25"/>
    <row r="134" customFormat="1" x14ac:dyDescent="0.25"/>
    <row r="135" customFormat="1" x14ac:dyDescent="0.25"/>
    <row r="136" customFormat="1" x14ac:dyDescent="0.25"/>
    <row r="137" customFormat="1" x14ac:dyDescent="0.25"/>
    <row r="138" customFormat="1" x14ac:dyDescent="0.25"/>
    <row r="139" customFormat="1" x14ac:dyDescent="0.25"/>
    <row r="140" customFormat="1" x14ac:dyDescent="0.25"/>
    <row r="141" customFormat="1" x14ac:dyDescent="0.25"/>
    <row r="142" customFormat="1" x14ac:dyDescent="0.25"/>
    <row r="143" customFormat="1" x14ac:dyDescent="0.25"/>
    <row r="144" customFormat="1" x14ac:dyDescent="0.25"/>
    <row r="145" customFormat="1" x14ac:dyDescent="0.25"/>
    <row r="146" customFormat="1" x14ac:dyDescent="0.25"/>
    <row r="147" customFormat="1" x14ac:dyDescent="0.25"/>
    <row r="148" customFormat="1" x14ac:dyDescent="0.25"/>
    <row r="149" customFormat="1" x14ac:dyDescent="0.25"/>
    <row r="150" customFormat="1" x14ac:dyDescent="0.25"/>
    <row r="151" customFormat="1" x14ac:dyDescent="0.25"/>
    <row r="152" customFormat="1" x14ac:dyDescent="0.25"/>
    <row r="153" customFormat="1" x14ac:dyDescent="0.25"/>
    <row r="154" customFormat="1" x14ac:dyDescent="0.25"/>
    <row r="155" customFormat="1" x14ac:dyDescent="0.25"/>
    <row r="156" customFormat="1" x14ac:dyDescent="0.25"/>
    <row r="157" customFormat="1" x14ac:dyDescent="0.25"/>
    <row r="158" customFormat="1" x14ac:dyDescent="0.25"/>
    <row r="159" customFormat="1" x14ac:dyDescent="0.25"/>
    <row r="160" customFormat="1" x14ac:dyDescent="0.25"/>
    <row r="161" spans="5:5" customFormat="1" x14ac:dyDescent="0.25"/>
    <row r="162" spans="5:5" customFormat="1" x14ac:dyDescent="0.25"/>
    <row r="163" spans="5:5" customFormat="1" x14ac:dyDescent="0.25"/>
    <row r="164" spans="5:5" customFormat="1" x14ac:dyDescent="0.25"/>
    <row r="165" spans="5:5" customFormat="1" x14ac:dyDescent="0.25"/>
    <row r="166" spans="5:5" customFormat="1" x14ac:dyDescent="0.25"/>
    <row r="167" spans="5:5" customFormat="1" x14ac:dyDescent="0.25"/>
    <row r="168" spans="5:5" customFormat="1" x14ac:dyDescent="0.25"/>
    <row r="169" spans="5:5" customFormat="1" x14ac:dyDescent="0.25"/>
    <row r="170" spans="5:5" customFormat="1" x14ac:dyDescent="0.25"/>
    <row r="171" spans="5:5" customFormat="1" x14ac:dyDescent="0.25">
      <c r="E171" s="14" t="s">
        <v>1648</v>
      </c>
    </row>
    <row r="172" spans="5:5" customFormat="1" x14ac:dyDescent="0.25">
      <c r="E172" t="s">
        <v>1649</v>
      </c>
    </row>
    <row r="173" spans="5:5" customFormat="1" x14ac:dyDescent="0.25"/>
    <row r="174" spans="5:5" customFormat="1" x14ac:dyDescent="0.25"/>
    <row r="175" spans="5:5" customFormat="1" x14ac:dyDescent="0.25"/>
    <row r="176" spans="5:5" customFormat="1" x14ac:dyDescent="0.25"/>
    <row r="177" customFormat="1" x14ac:dyDescent="0.25"/>
    <row r="178" customFormat="1" x14ac:dyDescent="0.25"/>
    <row r="179" customFormat="1" x14ac:dyDescent="0.25"/>
    <row r="180" customFormat="1" x14ac:dyDescent="0.25"/>
    <row r="181" customFormat="1" x14ac:dyDescent="0.25"/>
    <row r="182" customFormat="1" x14ac:dyDescent="0.25"/>
    <row r="183" customFormat="1" x14ac:dyDescent="0.25"/>
    <row r="184" customFormat="1" x14ac:dyDescent="0.25"/>
    <row r="185" customFormat="1" x14ac:dyDescent="0.25"/>
    <row r="186" customFormat="1" x14ac:dyDescent="0.25"/>
    <row r="187" customFormat="1" x14ac:dyDescent="0.25"/>
    <row r="188" customFormat="1" x14ac:dyDescent="0.25"/>
    <row r="189" customFormat="1" x14ac:dyDescent="0.25"/>
    <row r="190" customFormat="1" x14ac:dyDescent="0.25"/>
    <row r="191" customFormat="1" x14ac:dyDescent="0.25"/>
    <row r="192" customFormat="1" x14ac:dyDescent="0.25"/>
    <row r="193" spans="5:5" customFormat="1" x14ac:dyDescent="0.25"/>
    <row r="194" spans="5:5" customFormat="1" x14ac:dyDescent="0.25"/>
    <row r="195" spans="5:5" customFormat="1" x14ac:dyDescent="0.25"/>
    <row r="196" spans="5:5" customFormat="1" x14ac:dyDescent="0.25"/>
    <row r="197" spans="5:5" customFormat="1" x14ac:dyDescent="0.25">
      <c r="E197" s="1" t="s">
        <v>1661</v>
      </c>
    </row>
    <row r="198" spans="5:5" customFormat="1" x14ac:dyDescent="0.25"/>
    <row r="199" spans="5:5" customFormat="1" x14ac:dyDescent="0.25">
      <c r="E199" s="14" t="s">
        <v>1665</v>
      </c>
    </row>
    <row r="200" spans="5:5" customFormat="1" x14ac:dyDescent="0.25">
      <c r="E200" t="s">
        <v>1666</v>
      </c>
    </row>
    <row r="201" spans="5:5" customFormat="1" x14ac:dyDescent="0.25"/>
    <row r="202" spans="5:5" customFormat="1" x14ac:dyDescent="0.25"/>
    <row r="203" spans="5:5" customFormat="1" x14ac:dyDescent="0.25"/>
    <row r="204" spans="5:5" customFormat="1" x14ac:dyDescent="0.25"/>
    <row r="205" spans="5:5" customFormat="1" x14ac:dyDescent="0.25"/>
    <row r="206" spans="5:5" customFormat="1" x14ac:dyDescent="0.25"/>
    <row r="207" spans="5:5" customFormat="1" x14ac:dyDescent="0.25"/>
    <row r="208" spans="5:5" customFormat="1" x14ac:dyDescent="0.25"/>
    <row r="209" spans="5:5" customFormat="1" x14ac:dyDescent="0.25"/>
    <row r="210" spans="5:5" customFormat="1" x14ac:dyDescent="0.25"/>
    <row r="211" spans="5:5" customFormat="1" x14ac:dyDescent="0.25"/>
    <row r="212" spans="5:5" customFormat="1" x14ac:dyDescent="0.25"/>
    <row r="213" spans="5:5" customFormat="1" x14ac:dyDescent="0.25"/>
    <row r="214" spans="5:5" customFormat="1" x14ac:dyDescent="0.25"/>
    <row r="215" spans="5:5" customFormat="1" x14ac:dyDescent="0.25"/>
    <row r="216" spans="5:5" customFormat="1" x14ac:dyDescent="0.25"/>
    <row r="217" spans="5:5" customFormat="1" x14ac:dyDescent="0.25"/>
    <row r="218" spans="5:5" customFormat="1" x14ac:dyDescent="0.25">
      <c r="E218" s="2" t="s">
        <v>1667</v>
      </c>
    </row>
    <row r="219" spans="5:5" customFormat="1" x14ac:dyDescent="0.25"/>
    <row r="220" spans="5:5" customFormat="1" x14ac:dyDescent="0.25"/>
    <row r="221" spans="5:5" customFormat="1" x14ac:dyDescent="0.25"/>
    <row r="222" spans="5:5" customFormat="1" x14ac:dyDescent="0.25"/>
    <row r="223" spans="5:5" customFormat="1" x14ac:dyDescent="0.25"/>
    <row r="224" spans="5:5" customFormat="1" x14ac:dyDescent="0.25"/>
    <row r="225" customFormat="1" x14ac:dyDescent="0.25"/>
    <row r="226" customFormat="1" x14ac:dyDescent="0.25"/>
    <row r="227" customFormat="1" x14ac:dyDescent="0.25"/>
    <row r="228" customFormat="1" x14ac:dyDescent="0.25"/>
    <row r="229" customFormat="1" x14ac:dyDescent="0.25"/>
    <row r="230" customFormat="1" x14ac:dyDescent="0.25"/>
    <row r="231" customFormat="1" x14ac:dyDescent="0.25"/>
    <row r="232" customFormat="1" x14ac:dyDescent="0.25"/>
    <row r="233" customFormat="1" x14ac:dyDescent="0.25"/>
    <row r="234" customFormat="1" x14ac:dyDescent="0.25"/>
    <row r="235" customFormat="1" x14ac:dyDescent="0.25"/>
    <row r="236" customFormat="1" x14ac:dyDescent="0.25"/>
    <row r="237" customFormat="1" x14ac:dyDescent="0.25"/>
    <row r="238" customFormat="1" x14ac:dyDescent="0.25"/>
    <row r="239" customFormat="1" x14ac:dyDescent="0.25"/>
    <row r="240" customFormat="1" x14ac:dyDescent="0.25"/>
    <row r="241" customFormat="1" x14ac:dyDescent="0.25"/>
    <row r="242" customFormat="1" x14ac:dyDescent="0.25"/>
    <row r="243" customFormat="1" x14ac:dyDescent="0.25"/>
    <row r="244" customFormat="1" x14ac:dyDescent="0.25"/>
    <row r="245" customFormat="1" x14ac:dyDescent="0.25"/>
    <row r="246" customFormat="1" x14ac:dyDescent="0.25"/>
    <row r="247" customFormat="1" x14ac:dyDescent="0.25"/>
    <row r="248" customFormat="1" x14ac:dyDescent="0.25"/>
    <row r="249" customFormat="1" x14ac:dyDescent="0.25"/>
    <row r="250" customFormat="1" x14ac:dyDescent="0.25"/>
    <row r="251" customFormat="1" x14ac:dyDescent="0.25"/>
    <row r="252" customFormat="1" x14ac:dyDescent="0.25"/>
    <row r="253" customFormat="1" x14ac:dyDescent="0.25"/>
    <row r="254" customFormat="1" x14ac:dyDescent="0.25"/>
    <row r="255" customFormat="1" x14ac:dyDescent="0.25"/>
    <row r="256" customFormat="1" x14ac:dyDescent="0.25"/>
    <row r="257" customFormat="1" x14ac:dyDescent="0.25"/>
    <row r="258" customFormat="1" x14ac:dyDescent="0.25"/>
    <row r="259" customFormat="1" x14ac:dyDescent="0.25"/>
    <row r="260" customFormat="1" x14ac:dyDescent="0.25"/>
    <row r="261" customFormat="1" x14ac:dyDescent="0.25"/>
    <row r="262" customFormat="1" x14ac:dyDescent="0.25"/>
    <row r="263" customFormat="1" x14ac:dyDescent="0.25"/>
    <row r="264" customFormat="1" x14ac:dyDescent="0.25"/>
    <row r="265" customFormat="1" x14ac:dyDescent="0.25"/>
    <row r="266" customFormat="1" x14ac:dyDescent="0.25"/>
    <row r="267" customFormat="1" x14ac:dyDescent="0.25"/>
    <row r="268" customFormat="1" x14ac:dyDescent="0.25"/>
    <row r="269" customFormat="1" x14ac:dyDescent="0.25"/>
    <row r="270" customFormat="1" x14ac:dyDescent="0.25"/>
    <row r="271" customFormat="1" x14ac:dyDescent="0.25"/>
    <row r="272" customFormat="1" x14ac:dyDescent="0.25"/>
    <row r="273" customFormat="1" x14ac:dyDescent="0.25"/>
    <row r="274" customFormat="1" x14ac:dyDescent="0.25"/>
    <row r="275" customFormat="1" x14ac:dyDescent="0.25"/>
    <row r="276" customFormat="1" x14ac:dyDescent="0.25"/>
    <row r="277" customFormat="1" x14ac:dyDescent="0.25"/>
    <row r="278" customFormat="1" x14ac:dyDescent="0.25"/>
    <row r="279" customFormat="1" x14ac:dyDescent="0.25"/>
    <row r="280" customFormat="1" x14ac:dyDescent="0.25"/>
    <row r="281" customFormat="1" x14ac:dyDescent="0.25"/>
    <row r="282" customFormat="1" x14ac:dyDescent="0.25"/>
    <row r="283" customFormat="1" x14ac:dyDescent="0.25"/>
    <row r="284" customFormat="1" x14ac:dyDescent="0.25"/>
    <row r="285" customFormat="1" x14ac:dyDescent="0.25"/>
    <row r="286" customFormat="1" x14ac:dyDescent="0.25"/>
    <row r="287" customFormat="1" x14ac:dyDescent="0.25"/>
    <row r="288" customFormat="1" x14ac:dyDescent="0.25"/>
    <row r="289" customFormat="1" x14ac:dyDescent="0.25"/>
    <row r="290" customFormat="1" x14ac:dyDescent="0.25"/>
    <row r="291" customFormat="1" x14ac:dyDescent="0.25"/>
    <row r="292" customFormat="1" x14ac:dyDescent="0.25"/>
    <row r="293" customFormat="1" x14ac:dyDescent="0.25"/>
    <row r="294" customFormat="1" x14ac:dyDescent="0.25"/>
    <row r="295" customFormat="1" x14ac:dyDescent="0.25"/>
    <row r="296" customFormat="1" x14ac:dyDescent="0.25"/>
    <row r="297" customFormat="1" x14ac:dyDescent="0.25"/>
    <row r="298" customFormat="1" x14ac:dyDescent="0.25"/>
    <row r="299" customFormat="1" x14ac:dyDescent="0.25"/>
    <row r="300" customFormat="1" x14ac:dyDescent="0.25"/>
    <row r="301" customFormat="1" x14ac:dyDescent="0.25"/>
    <row r="302" customFormat="1" x14ac:dyDescent="0.25"/>
    <row r="303" customFormat="1" x14ac:dyDescent="0.25"/>
    <row r="304" customFormat="1" x14ac:dyDescent="0.25"/>
    <row r="305" customFormat="1" x14ac:dyDescent="0.25"/>
    <row r="306" customFormat="1" x14ac:dyDescent="0.25"/>
    <row r="307" customFormat="1" x14ac:dyDescent="0.25"/>
    <row r="308" customFormat="1" x14ac:dyDescent="0.25"/>
    <row r="309" customFormat="1" x14ac:dyDescent="0.25"/>
    <row r="310" customFormat="1" x14ac:dyDescent="0.25"/>
    <row r="311" customFormat="1" x14ac:dyDescent="0.25"/>
    <row r="312" customFormat="1" x14ac:dyDescent="0.25"/>
    <row r="313" customFormat="1" x14ac:dyDescent="0.25"/>
    <row r="314" customFormat="1" x14ac:dyDescent="0.25"/>
    <row r="315" customFormat="1" x14ac:dyDescent="0.25"/>
    <row r="316" customFormat="1" x14ac:dyDescent="0.25"/>
    <row r="317" customFormat="1" x14ac:dyDescent="0.25"/>
    <row r="318" customFormat="1" x14ac:dyDescent="0.25"/>
    <row r="319" customFormat="1" x14ac:dyDescent="0.25"/>
    <row r="320" customFormat="1" x14ac:dyDescent="0.25"/>
    <row r="321" customFormat="1" x14ac:dyDescent="0.25"/>
    <row r="322" customFormat="1" x14ac:dyDescent="0.25"/>
    <row r="323" customFormat="1" x14ac:dyDescent="0.25"/>
    <row r="324" customFormat="1" x14ac:dyDescent="0.25"/>
    <row r="325" customFormat="1" x14ac:dyDescent="0.25"/>
    <row r="326" customFormat="1" x14ac:dyDescent="0.25"/>
    <row r="327" customFormat="1" x14ac:dyDescent="0.25"/>
    <row r="328" customFormat="1" x14ac:dyDescent="0.25"/>
    <row r="329" customFormat="1" x14ac:dyDescent="0.25"/>
    <row r="330" customFormat="1" x14ac:dyDescent="0.25"/>
    <row r="331" customFormat="1" x14ac:dyDescent="0.25"/>
    <row r="332" customFormat="1" x14ac:dyDescent="0.25"/>
    <row r="333" customFormat="1" x14ac:dyDescent="0.25"/>
    <row r="334" customFormat="1" x14ac:dyDescent="0.25"/>
    <row r="335" customFormat="1" x14ac:dyDescent="0.25"/>
    <row r="336" customFormat="1" x14ac:dyDescent="0.25"/>
    <row r="337" customFormat="1" x14ac:dyDescent="0.25"/>
    <row r="338" customFormat="1" x14ac:dyDescent="0.25"/>
    <row r="339" customFormat="1" x14ac:dyDescent="0.25"/>
    <row r="340" customFormat="1" x14ac:dyDescent="0.25"/>
    <row r="341" customFormat="1" x14ac:dyDescent="0.25"/>
    <row r="342" customFormat="1" x14ac:dyDescent="0.25"/>
    <row r="343" customFormat="1" x14ac:dyDescent="0.25"/>
    <row r="344" customFormat="1" x14ac:dyDescent="0.25"/>
    <row r="345" customFormat="1" x14ac:dyDescent="0.25"/>
    <row r="346" customFormat="1" x14ac:dyDescent="0.25"/>
    <row r="347" customFormat="1" x14ac:dyDescent="0.25"/>
    <row r="348" customFormat="1" x14ac:dyDescent="0.25"/>
    <row r="349" customFormat="1" x14ac:dyDescent="0.25"/>
    <row r="350" customFormat="1" x14ac:dyDescent="0.25"/>
    <row r="351" customFormat="1" x14ac:dyDescent="0.25"/>
    <row r="352" customFormat="1" x14ac:dyDescent="0.25"/>
    <row r="353" customFormat="1" x14ac:dyDescent="0.25"/>
    <row r="354" customFormat="1" x14ac:dyDescent="0.25"/>
    <row r="355" customFormat="1" x14ac:dyDescent="0.25"/>
    <row r="356" customFormat="1" x14ac:dyDescent="0.25"/>
    <row r="357" customFormat="1" x14ac:dyDescent="0.25"/>
    <row r="358" customFormat="1" x14ac:dyDescent="0.25"/>
    <row r="359" customFormat="1" x14ac:dyDescent="0.25"/>
    <row r="360" customFormat="1" x14ac:dyDescent="0.25"/>
    <row r="361" customFormat="1" x14ac:dyDescent="0.25"/>
    <row r="362" customFormat="1" x14ac:dyDescent="0.25"/>
    <row r="363" customFormat="1" x14ac:dyDescent="0.25"/>
    <row r="364" customFormat="1" x14ac:dyDescent="0.25"/>
    <row r="365" customFormat="1" x14ac:dyDescent="0.25"/>
    <row r="366" customFormat="1" x14ac:dyDescent="0.25"/>
    <row r="367" customFormat="1" x14ac:dyDescent="0.25"/>
    <row r="368" customFormat="1" x14ac:dyDescent="0.25"/>
    <row r="369" customFormat="1" x14ac:dyDescent="0.25"/>
    <row r="370" customFormat="1" x14ac:dyDescent="0.25"/>
    <row r="371" customFormat="1" x14ac:dyDescent="0.25"/>
    <row r="372" customFormat="1" x14ac:dyDescent="0.25"/>
    <row r="373" customFormat="1" x14ac:dyDescent="0.25"/>
    <row r="374" customFormat="1" x14ac:dyDescent="0.25"/>
    <row r="375" customFormat="1" x14ac:dyDescent="0.25"/>
    <row r="376" customFormat="1" x14ac:dyDescent="0.25"/>
    <row r="377" customFormat="1" x14ac:dyDescent="0.25"/>
    <row r="378" customFormat="1" x14ac:dyDescent="0.25"/>
    <row r="379" customFormat="1" x14ac:dyDescent="0.25"/>
    <row r="380" customFormat="1" x14ac:dyDescent="0.25"/>
    <row r="381" customFormat="1" x14ac:dyDescent="0.25"/>
    <row r="382" customFormat="1" x14ac:dyDescent="0.25"/>
    <row r="383" customFormat="1" x14ac:dyDescent="0.25"/>
    <row r="384" customFormat="1" x14ac:dyDescent="0.25"/>
    <row r="385" customFormat="1" x14ac:dyDescent="0.25"/>
    <row r="386" customFormat="1" x14ac:dyDescent="0.25"/>
    <row r="387" customFormat="1" x14ac:dyDescent="0.25"/>
    <row r="388" customFormat="1" x14ac:dyDescent="0.25"/>
    <row r="389" customFormat="1" x14ac:dyDescent="0.25"/>
    <row r="390" customFormat="1" x14ac:dyDescent="0.25"/>
    <row r="391" customFormat="1" x14ac:dyDescent="0.25"/>
    <row r="392" customFormat="1" x14ac:dyDescent="0.25"/>
    <row r="393" customFormat="1" x14ac:dyDescent="0.25"/>
    <row r="394" customFormat="1" x14ac:dyDescent="0.25"/>
    <row r="395" customFormat="1" x14ac:dyDescent="0.25"/>
    <row r="396" customFormat="1" x14ac:dyDescent="0.25"/>
    <row r="397" customFormat="1" x14ac:dyDescent="0.25"/>
    <row r="398" customFormat="1" x14ac:dyDescent="0.25"/>
    <row r="399" customFormat="1" x14ac:dyDescent="0.25"/>
    <row r="400" customFormat="1" x14ac:dyDescent="0.25"/>
    <row r="401" spans="5:5" customFormat="1" x14ac:dyDescent="0.25"/>
    <row r="402" spans="5:5" customFormat="1" x14ac:dyDescent="0.25">
      <c r="E402" s="14" t="s">
        <v>1668</v>
      </c>
    </row>
    <row r="403" spans="5:5" customFormat="1" x14ac:dyDescent="0.25">
      <c r="E403" t="s">
        <v>1669</v>
      </c>
    </row>
    <row r="404" spans="5:5" customFormat="1" x14ac:dyDescent="0.25"/>
    <row r="405" spans="5:5" customFormat="1" x14ac:dyDescent="0.25"/>
    <row r="406" spans="5:5" customFormat="1" x14ac:dyDescent="0.25"/>
    <row r="407" spans="5:5" customFormat="1" x14ac:dyDescent="0.25"/>
    <row r="408" spans="5:5" customFormat="1" x14ac:dyDescent="0.25"/>
    <row r="409" spans="5:5" customFormat="1" x14ac:dyDescent="0.25"/>
    <row r="410" spans="5:5" customFormat="1" x14ac:dyDescent="0.25"/>
    <row r="411" spans="5:5" customFormat="1" x14ac:dyDescent="0.25"/>
    <row r="412" spans="5:5" customFormat="1" x14ac:dyDescent="0.25"/>
    <row r="413" spans="5:5" customFormat="1" x14ac:dyDescent="0.25"/>
    <row r="414" spans="5:5" customFormat="1" x14ac:dyDescent="0.25"/>
    <row r="415" spans="5:5" customFormat="1" x14ac:dyDescent="0.25"/>
    <row r="416" spans="5:5" customFormat="1" x14ac:dyDescent="0.25"/>
    <row r="417" customFormat="1" x14ac:dyDescent="0.25"/>
    <row r="418" customFormat="1" x14ac:dyDescent="0.25"/>
    <row r="419" customFormat="1" x14ac:dyDescent="0.25"/>
    <row r="420" customFormat="1" x14ac:dyDescent="0.25"/>
    <row r="421" customFormat="1" x14ac:dyDescent="0.25"/>
    <row r="422" customFormat="1" x14ac:dyDescent="0.25"/>
    <row r="423" customFormat="1" x14ac:dyDescent="0.25"/>
    <row r="424" customFormat="1" x14ac:dyDescent="0.25"/>
    <row r="425" customFormat="1" x14ac:dyDescent="0.25"/>
    <row r="426" customFormat="1" x14ac:dyDescent="0.25"/>
    <row r="427" customFormat="1" x14ac:dyDescent="0.25"/>
    <row r="428" customFormat="1" x14ac:dyDescent="0.25"/>
    <row r="429" customFormat="1" x14ac:dyDescent="0.25"/>
    <row r="430" customFormat="1" x14ac:dyDescent="0.25"/>
    <row r="431" customFormat="1" x14ac:dyDescent="0.25"/>
    <row r="432" customFormat="1" x14ac:dyDescent="0.25"/>
    <row r="433" customFormat="1" x14ac:dyDescent="0.25"/>
    <row r="434" customFormat="1" x14ac:dyDescent="0.25"/>
    <row r="435" customFormat="1" x14ac:dyDescent="0.25"/>
    <row r="436" customFormat="1" x14ac:dyDescent="0.25"/>
    <row r="437" customFormat="1" x14ac:dyDescent="0.25"/>
    <row r="438" customFormat="1" x14ac:dyDescent="0.25"/>
    <row r="439" customFormat="1" x14ac:dyDescent="0.25"/>
    <row r="440" customFormat="1" x14ac:dyDescent="0.25"/>
    <row r="441" customFormat="1" x14ac:dyDescent="0.25"/>
    <row r="442" customFormat="1" x14ac:dyDescent="0.25"/>
    <row r="443" customFormat="1" x14ac:dyDescent="0.25"/>
    <row r="444" customFormat="1" x14ac:dyDescent="0.25"/>
    <row r="445" customFormat="1" x14ac:dyDescent="0.25"/>
    <row r="446" customFormat="1" x14ac:dyDescent="0.25"/>
    <row r="447" customFormat="1" x14ac:dyDescent="0.25"/>
    <row r="448" customFormat="1" x14ac:dyDescent="0.25"/>
    <row r="449" spans="3:5" customFormat="1" x14ac:dyDescent="0.25"/>
    <row r="450" spans="3:5" customFormat="1" x14ac:dyDescent="0.25"/>
    <row r="451" spans="3:5" customFormat="1" x14ac:dyDescent="0.25"/>
    <row r="452" spans="3:5" customFormat="1" x14ac:dyDescent="0.25"/>
    <row r="453" spans="3:5" customFormat="1" x14ac:dyDescent="0.25"/>
    <row r="454" spans="3:5" customFormat="1" x14ac:dyDescent="0.25"/>
    <row r="455" spans="3:5" customFormat="1" x14ac:dyDescent="0.25"/>
    <row r="456" spans="3:5" customFormat="1" x14ac:dyDescent="0.25">
      <c r="C456" s="13">
        <v>0</v>
      </c>
      <c r="E456" s="1" t="s">
        <v>1592</v>
      </c>
    </row>
    <row r="457" spans="3:5" customFormat="1" x14ac:dyDescent="0.25">
      <c r="E457" t="s">
        <v>1597</v>
      </c>
    </row>
    <row r="458" spans="3:5" customFormat="1" x14ac:dyDescent="0.25">
      <c r="E458" s="2" t="s">
        <v>1598</v>
      </c>
    </row>
    <row r="459" spans="3:5" customFormat="1" x14ac:dyDescent="0.25">
      <c r="E459" t="s">
        <v>187</v>
      </c>
    </row>
    <row r="460" spans="3:5" customFormat="1" x14ac:dyDescent="0.25">
      <c r="E460" t="s">
        <v>361</v>
      </c>
    </row>
    <row r="461" spans="3:5" customFormat="1" x14ac:dyDescent="0.25"/>
    <row r="462" spans="3:5" customFormat="1" x14ac:dyDescent="0.25">
      <c r="E462" s="30" t="s">
        <v>141</v>
      </c>
    </row>
    <row r="463" spans="3:5" customFormat="1" x14ac:dyDescent="0.25">
      <c r="E463" t="s">
        <v>217</v>
      </c>
    </row>
    <row r="464" spans="3:5" customFormat="1" x14ac:dyDescent="0.25"/>
    <row r="465" spans="5:30" customFormat="1" x14ac:dyDescent="0.25">
      <c r="E465" s="30" t="s">
        <v>219</v>
      </c>
    </row>
    <row r="466" spans="5:30" customFormat="1" x14ac:dyDescent="0.25">
      <c r="E466" t="s">
        <v>297</v>
      </c>
    </row>
    <row r="467" spans="5:30" customFormat="1" x14ac:dyDescent="0.25"/>
    <row r="468" spans="5:30" customFormat="1" x14ac:dyDescent="0.25">
      <c r="E468" s="30" t="s">
        <v>220</v>
      </c>
    </row>
    <row r="469" spans="5:30" customFormat="1" x14ac:dyDescent="0.25">
      <c r="E469" t="s">
        <v>1599</v>
      </c>
    </row>
    <row r="470" spans="5:30" customFormat="1" x14ac:dyDescent="0.25"/>
    <row r="471" spans="5:30" customFormat="1" x14ac:dyDescent="0.25">
      <c r="E471" s="30" t="s">
        <v>96</v>
      </c>
    </row>
    <row r="472" spans="5:30" customFormat="1" x14ac:dyDescent="0.25">
      <c r="E472" t="s">
        <v>1618</v>
      </c>
      <c r="AD472" s="2" t="s">
        <v>1619</v>
      </c>
    </row>
    <row r="473" spans="5:30" customFormat="1" x14ac:dyDescent="0.25"/>
    <row r="474" spans="5:30" customFormat="1" x14ac:dyDescent="0.25">
      <c r="E474" s="30" t="s">
        <v>97</v>
      </c>
    </row>
    <row r="475" spans="5:30" customFormat="1" x14ac:dyDescent="0.25">
      <c r="E475" t="s">
        <v>1600</v>
      </c>
    </row>
    <row r="476" spans="5:30" customFormat="1" x14ac:dyDescent="0.25"/>
    <row r="477" spans="5:30" customFormat="1" x14ac:dyDescent="0.25">
      <c r="E477" s="30" t="s">
        <v>101</v>
      </c>
    </row>
    <row r="478" spans="5:30" customFormat="1" x14ac:dyDescent="0.25">
      <c r="E478" t="s">
        <v>1601</v>
      </c>
    </row>
    <row r="479" spans="5:30" customFormat="1" x14ac:dyDescent="0.25"/>
    <row r="480" spans="5:30" customFormat="1" x14ac:dyDescent="0.25">
      <c r="E480" s="30" t="s">
        <v>98</v>
      </c>
    </row>
    <row r="481" spans="5:30" customFormat="1" x14ac:dyDescent="0.25">
      <c r="E481" s="2" t="s">
        <v>1602</v>
      </c>
      <c r="AD481" s="24" t="s">
        <v>1692</v>
      </c>
    </row>
    <row r="482" spans="5:30" customFormat="1" x14ac:dyDescent="0.25"/>
    <row r="483" spans="5:30" customFormat="1" x14ac:dyDescent="0.25">
      <c r="E483" s="1" t="s">
        <v>1661</v>
      </c>
    </row>
    <row r="484" spans="5:30" customFormat="1" x14ac:dyDescent="0.25"/>
    <row r="485" spans="5:30" customFormat="1" x14ac:dyDescent="0.25">
      <c r="E485" s="14" t="s">
        <v>1689</v>
      </c>
    </row>
    <row r="486" spans="5:30" customFormat="1" x14ac:dyDescent="0.25">
      <c r="E486" t="s">
        <v>1690</v>
      </c>
    </row>
    <row r="487" spans="5:30" customFormat="1" x14ac:dyDescent="0.25"/>
    <row r="488" spans="5:30" customFormat="1" x14ac:dyDescent="0.25"/>
    <row r="489" spans="5:30" customFormat="1" x14ac:dyDescent="0.25"/>
    <row r="490" spans="5:30" customFormat="1" x14ac:dyDescent="0.25"/>
    <row r="491" spans="5:30" customFormat="1" x14ac:dyDescent="0.25"/>
    <row r="492" spans="5:30" customFormat="1" x14ac:dyDescent="0.25"/>
    <row r="493" spans="5:30" customFormat="1" x14ac:dyDescent="0.25"/>
    <row r="494" spans="5:30" customFormat="1" x14ac:dyDescent="0.25"/>
    <row r="495" spans="5:30" customFormat="1" x14ac:dyDescent="0.25"/>
    <row r="496" spans="5:30" customFormat="1" x14ac:dyDescent="0.25"/>
    <row r="497" spans="5:5" customFormat="1" x14ac:dyDescent="0.25"/>
    <row r="498" spans="5:5" customFormat="1" x14ac:dyDescent="0.25"/>
    <row r="499" spans="5:5" customFormat="1" x14ac:dyDescent="0.25"/>
    <row r="500" spans="5:5" customFormat="1" x14ac:dyDescent="0.25"/>
    <row r="501" spans="5:5" customFormat="1" x14ac:dyDescent="0.25"/>
    <row r="502" spans="5:5" customFormat="1" x14ac:dyDescent="0.25"/>
    <row r="503" spans="5:5" customFormat="1" x14ac:dyDescent="0.25">
      <c r="E503" s="14" t="s">
        <v>1590</v>
      </c>
    </row>
    <row r="504" spans="5:5" customFormat="1" x14ac:dyDescent="0.25">
      <c r="E504" t="s">
        <v>1688</v>
      </c>
    </row>
    <row r="505" spans="5:5" customFormat="1" x14ac:dyDescent="0.25"/>
    <row r="506" spans="5:5" customFormat="1" x14ac:dyDescent="0.25"/>
    <row r="507" spans="5:5" customFormat="1" x14ac:dyDescent="0.25"/>
    <row r="508" spans="5:5" customFormat="1" x14ac:dyDescent="0.25"/>
    <row r="509" spans="5:5" customFormat="1" x14ac:dyDescent="0.25"/>
    <row r="510" spans="5:5" customFormat="1" x14ac:dyDescent="0.25"/>
    <row r="511" spans="5:5" customFormat="1" x14ac:dyDescent="0.25"/>
    <row r="512" spans="5:5" customFormat="1" x14ac:dyDescent="0.25"/>
    <row r="513" customFormat="1" x14ac:dyDescent="0.25"/>
    <row r="514" customFormat="1" x14ac:dyDescent="0.25"/>
    <row r="515" customFormat="1" x14ac:dyDescent="0.25"/>
    <row r="516" customFormat="1" x14ac:dyDescent="0.25"/>
    <row r="517" customFormat="1" x14ac:dyDescent="0.25"/>
    <row r="518" customFormat="1" x14ac:dyDescent="0.25"/>
    <row r="519" customFormat="1" x14ac:dyDescent="0.25"/>
    <row r="520" customFormat="1" x14ac:dyDescent="0.25"/>
    <row r="521" customFormat="1" x14ac:dyDescent="0.25"/>
    <row r="522" customFormat="1" x14ac:dyDescent="0.25"/>
    <row r="523" customFormat="1" x14ac:dyDescent="0.25"/>
    <row r="524" customFormat="1" x14ac:dyDescent="0.25"/>
    <row r="525" customFormat="1" x14ac:dyDescent="0.25"/>
    <row r="526" customFormat="1" x14ac:dyDescent="0.25"/>
    <row r="527" customFormat="1" x14ac:dyDescent="0.25"/>
    <row r="528" customFormat="1" x14ac:dyDescent="0.25"/>
    <row r="529" spans="5:23" customFormat="1" x14ac:dyDescent="0.25"/>
    <row r="530" spans="5:23" customFormat="1" x14ac:dyDescent="0.25"/>
    <row r="531" spans="5:23" customFormat="1" x14ac:dyDescent="0.25"/>
    <row r="532" spans="5:23" customFormat="1" x14ac:dyDescent="0.25"/>
    <row r="533" spans="5:23" customFormat="1" x14ac:dyDescent="0.25"/>
    <row r="534" spans="5:23" customFormat="1" x14ac:dyDescent="0.25"/>
    <row r="535" spans="5:23" customFormat="1" x14ac:dyDescent="0.25"/>
    <row r="536" spans="5:23" customFormat="1" x14ac:dyDescent="0.25"/>
    <row r="537" spans="5:23" customFormat="1" x14ac:dyDescent="0.25">
      <c r="E537" t="s">
        <v>1691</v>
      </c>
    </row>
    <row r="538" spans="5:23" customFormat="1" x14ac:dyDescent="0.25">
      <c r="E538" s="2" t="s">
        <v>1619</v>
      </c>
    </row>
    <row r="539" spans="5:23" customFormat="1" x14ac:dyDescent="0.25"/>
    <row r="540" spans="5:23" customFormat="1" x14ac:dyDescent="0.25">
      <c r="E540" s="19" t="s">
        <v>1088</v>
      </c>
      <c r="F540" s="20"/>
      <c r="G540" s="20"/>
      <c r="H540" s="20"/>
      <c r="I540" s="20"/>
      <c r="J540" s="20"/>
      <c r="K540" s="20"/>
      <c r="L540" s="20"/>
      <c r="M540" s="20"/>
      <c r="N540" s="20"/>
      <c r="O540" s="20"/>
      <c r="P540" s="20"/>
      <c r="Q540" s="20"/>
      <c r="R540" s="20"/>
      <c r="S540" s="20"/>
      <c r="T540" s="20"/>
      <c r="U540" s="20"/>
      <c r="V540" s="20"/>
      <c r="W540" s="20"/>
    </row>
    <row r="541" spans="5:23" customFormat="1" x14ac:dyDescent="0.25">
      <c r="E541" s="19" t="s">
        <v>1693</v>
      </c>
      <c r="F541" s="20"/>
      <c r="G541" s="20"/>
      <c r="H541" s="20"/>
      <c r="I541" s="20"/>
      <c r="J541" s="20"/>
      <c r="K541" s="20"/>
      <c r="L541" s="20"/>
      <c r="M541" s="20"/>
      <c r="N541" s="20"/>
      <c r="O541" s="20"/>
      <c r="P541" s="20"/>
      <c r="Q541" s="20"/>
      <c r="R541" s="20"/>
      <c r="S541" s="20"/>
      <c r="T541" s="20"/>
      <c r="U541" s="20"/>
      <c r="V541" s="20"/>
      <c r="W541" s="20"/>
    </row>
    <row r="542" spans="5:23" customFormat="1" x14ac:dyDescent="0.25">
      <c r="E542" s="19" t="s">
        <v>1694</v>
      </c>
      <c r="F542" s="20"/>
      <c r="G542" s="20"/>
      <c r="H542" s="20"/>
      <c r="I542" s="20"/>
      <c r="J542" s="20"/>
      <c r="K542" s="20"/>
      <c r="L542" s="20"/>
      <c r="M542" s="20"/>
      <c r="N542" s="20"/>
      <c r="O542" s="20"/>
      <c r="P542" s="20"/>
      <c r="Q542" s="20"/>
      <c r="R542" s="20"/>
      <c r="S542" s="20"/>
      <c r="T542" s="20"/>
      <c r="U542" s="20"/>
      <c r="V542" s="20"/>
      <c r="W542" s="20"/>
    </row>
    <row r="543" spans="5:23" customFormat="1" x14ac:dyDescent="0.25">
      <c r="E543" s="19" t="s">
        <v>129</v>
      </c>
      <c r="F543" s="20"/>
      <c r="G543" s="20"/>
      <c r="H543" s="20"/>
      <c r="I543" s="20"/>
      <c r="J543" s="20"/>
      <c r="K543" s="20"/>
      <c r="L543" s="20"/>
      <c r="M543" s="20"/>
      <c r="N543" s="20"/>
      <c r="O543" s="20"/>
      <c r="P543" s="20"/>
      <c r="Q543" s="20"/>
      <c r="R543" s="20"/>
      <c r="S543" s="20"/>
      <c r="T543" s="20"/>
      <c r="U543" s="20"/>
      <c r="V543" s="20"/>
      <c r="W543" s="20"/>
    </row>
    <row r="544" spans="5:23" customFormat="1" x14ac:dyDescent="0.25">
      <c r="E544" s="19" t="s">
        <v>1695</v>
      </c>
      <c r="F544" s="20"/>
      <c r="G544" s="20"/>
      <c r="H544" s="20"/>
      <c r="I544" s="20"/>
      <c r="J544" s="20"/>
      <c r="K544" s="20"/>
      <c r="L544" s="20"/>
      <c r="M544" s="20"/>
      <c r="N544" s="20"/>
      <c r="O544" s="20"/>
      <c r="P544" s="20"/>
      <c r="Q544" s="20"/>
      <c r="R544" s="20"/>
      <c r="S544" s="20"/>
      <c r="T544" s="20"/>
      <c r="U544" s="20"/>
      <c r="V544" s="20"/>
      <c r="W544" s="20"/>
    </row>
    <row r="545" spans="5:71" customFormat="1" x14ac:dyDescent="0.25">
      <c r="E545" s="19" t="s">
        <v>1696</v>
      </c>
      <c r="F545" s="20"/>
      <c r="G545" s="20"/>
      <c r="H545" s="20"/>
      <c r="I545" s="20"/>
      <c r="J545" s="20"/>
      <c r="K545" s="20"/>
      <c r="L545" s="20"/>
      <c r="M545" s="20"/>
      <c r="N545" s="20"/>
      <c r="O545" s="20"/>
      <c r="P545" s="20"/>
      <c r="Q545" s="20"/>
      <c r="R545" s="20"/>
      <c r="S545" s="20"/>
      <c r="T545" s="20"/>
      <c r="U545" s="20"/>
      <c r="V545" s="20"/>
      <c r="W545" s="20"/>
    </row>
    <row r="546" spans="5:71" customFormat="1" x14ac:dyDescent="0.25"/>
    <row r="547" spans="5:71" customFormat="1" x14ac:dyDescent="0.25">
      <c r="E547" s="21" t="s">
        <v>8</v>
      </c>
      <c r="F547" s="22"/>
      <c r="G547" s="22"/>
      <c r="H547" s="22"/>
      <c r="I547" s="22"/>
      <c r="J547" s="22"/>
      <c r="K547" s="22"/>
      <c r="L547" s="22"/>
      <c r="M547" s="22"/>
      <c r="N547" s="22"/>
      <c r="O547" s="22"/>
      <c r="P547" s="22"/>
      <c r="Q547" s="22"/>
      <c r="R547" s="22"/>
      <c r="S547" s="22"/>
      <c r="T547" s="22"/>
      <c r="U547" s="22"/>
      <c r="V547" s="22"/>
      <c r="W547" s="22"/>
      <c r="X547" s="22"/>
      <c r="Y547" s="22"/>
    </row>
    <row r="548" spans="5:71" customFormat="1" x14ac:dyDescent="0.25">
      <c r="E548" s="21"/>
      <c r="F548" s="22"/>
      <c r="G548" s="22"/>
      <c r="H548" s="22"/>
      <c r="I548" s="22"/>
      <c r="J548" s="22"/>
      <c r="K548" s="22"/>
      <c r="L548" s="22"/>
      <c r="M548" s="22"/>
      <c r="N548" s="22"/>
      <c r="O548" s="22"/>
      <c r="P548" s="22"/>
      <c r="Q548" s="22"/>
      <c r="R548" s="22"/>
      <c r="S548" s="22"/>
      <c r="T548" s="22"/>
      <c r="U548" s="22"/>
      <c r="V548" s="22"/>
      <c r="W548" s="22"/>
      <c r="X548" s="22"/>
      <c r="Y548" s="22"/>
    </row>
    <row r="549" spans="5:71" customFormat="1" x14ac:dyDescent="0.25">
      <c r="E549" s="21" t="s">
        <v>1697</v>
      </c>
      <c r="F549" s="22"/>
      <c r="G549" s="22"/>
      <c r="H549" s="22"/>
      <c r="I549" s="22"/>
      <c r="J549" s="22"/>
      <c r="K549" s="22"/>
      <c r="L549" s="22"/>
      <c r="M549" s="22"/>
      <c r="N549" s="22"/>
      <c r="O549" s="22"/>
      <c r="P549" s="22"/>
      <c r="Q549" s="22"/>
      <c r="R549" s="22"/>
      <c r="S549" s="22"/>
      <c r="T549" s="22"/>
      <c r="U549" s="22"/>
      <c r="V549" s="22"/>
      <c r="W549" s="22"/>
      <c r="X549" s="22"/>
      <c r="Y549" s="22"/>
    </row>
    <row r="550" spans="5:71" customFormat="1" x14ac:dyDescent="0.25">
      <c r="E550" s="21" t="s">
        <v>9</v>
      </c>
      <c r="F550" s="22"/>
      <c r="G550" s="22"/>
      <c r="H550" s="22"/>
      <c r="I550" s="22"/>
      <c r="J550" s="22"/>
      <c r="K550" s="22"/>
      <c r="L550" s="22"/>
      <c r="M550" s="22"/>
      <c r="N550" s="22"/>
      <c r="O550" s="22"/>
      <c r="P550" s="22"/>
      <c r="Q550" s="22"/>
      <c r="R550" s="22"/>
      <c r="S550" s="22"/>
      <c r="T550" s="22"/>
      <c r="U550" s="22"/>
      <c r="V550" s="22"/>
      <c r="W550" s="22"/>
      <c r="X550" s="22"/>
      <c r="Y550" s="22"/>
    </row>
    <row r="551" spans="5:71" customFormat="1" x14ac:dyDescent="0.25">
      <c r="E551" s="21" t="s">
        <v>1698</v>
      </c>
      <c r="F551" s="22"/>
      <c r="G551" s="22"/>
      <c r="H551" s="22"/>
      <c r="I551" s="22"/>
      <c r="J551" s="22"/>
      <c r="K551" s="22"/>
      <c r="L551" s="22"/>
      <c r="M551" s="22"/>
      <c r="N551" s="22"/>
      <c r="O551" s="22"/>
      <c r="P551" s="22"/>
      <c r="Q551" s="22"/>
      <c r="R551" s="22"/>
      <c r="S551" s="22"/>
      <c r="T551" s="22"/>
      <c r="U551" s="22"/>
      <c r="V551" s="22"/>
      <c r="W551" s="22"/>
      <c r="X551" s="22"/>
      <c r="Y551" s="22"/>
    </row>
    <row r="552" spans="5:71" customFormat="1" x14ac:dyDescent="0.25">
      <c r="E552" s="21" t="s">
        <v>1699</v>
      </c>
      <c r="F552" s="22"/>
      <c r="G552" s="22"/>
      <c r="H552" s="22"/>
      <c r="I552" s="22"/>
      <c r="J552" s="22"/>
      <c r="K552" s="22"/>
      <c r="L552" s="22"/>
      <c r="M552" s="22"/>
      <c r="N552" s="22"/>
      <c r="O552" s="22"/>
      <c r="P552" s="22"/>
      <c r="Q552" s="22"/>
      <c r="R552" s="22"/>
      <c r="S552" s="22"/>
      <c r="T552" s="22"/>
      <c r="U552" s="22"/>
      <c r="V552" s="22"/>
      <c r="W552" s="22"/>
      <c r="X552" s="22"/>
      <c r="Y552" s="22"/>
    </row>
    <row r="553" spans="5:71" customFormat="1" x14ac:dyDescent="0.25">
      <c r="E553" s="21" t="s">
        <v>1700</v>
      </c>
      <c r="F553" s="22"/>
      <c r="G553" s="22"/>
      <c r="H553" s="22"/>
      <c r="I553" s="22"/>
      <c r="J553" s="22"/>
      <c r="K553" s="22"/>
      <c r="L553" s="22"/>
      <c r="M553" s="22"/>
      <c r="N553" s="22"/>
      <c r="O553" s="22"/>
      <c r="P553" s="22"/>
      <c r="Q553" s="22"/>
      <c r="R553" s="22"/>
      <c r="S553" s="22"/>
      <c r="T553" s="22"/>
      <c r="U553" s="22"/>
      <c r="V553" s="22"/>
      <c r="W553" s="22"/>
      <c r="X553" s="22"/>
      <c r="Y553" s="22"/>
    </row>
    <row r="554" spans="5:71" customFormat="1" x14ac:dyDescent="0.25">
      <c r="E554" s="21" t="s">
        <v>1701</v>
      </c>
      <c r="F554" s="22"/>
      <c r="G554" s="22"/>
      <c r="H554" s="22"/>
      <c r="I554" s="22"/>
      <c r="J554" s="22"/>
      <c r="K554" s="22"/>
      <c r="L554" s="22"/>
      <c r="M554" s="22"/>
      <c r="N554" s="22"/>
      <c r="O554" s="22"/>
      <c r="P554" s="22"/>
      <c r="Q554" s="22"/>
      <c r="R554" s="22"/>
      <c r="S554" s="22"/>
      <c r="T554" s="22"/>
      <c r="U554" s="22"/>
      <c r="V554" s="22"/>
      <c r="W554" s="22"/>
      <c r="X554" s="22"/>
      <c r="Y554" s="22"/>
    </row>
    <row r="555" spans="5:71" customFormat="1" x14ac:dyDescent="0.25">
      <c r="E555" s="21"/>
      <c r="F555" s="22"/>
      <c r="G555" s="22"/>
      <c r="H555" s="22"/>
      <c r="I555" s="22"/>
      <c r="J555" s="22"/>
      <c r="K555" s="22"/>
      <c r="L555" s="22"/>
      <c r="M555" s="22"/>
      <c r="N555" s="22"/>
      <c r="O555" s="22"/>
      <c r="P555" s="22"/>
      <c r="Q555" s="22"/>
      <c r="R555" s="22"/>
      <c r="S555" s="22"/>
      <c r="T555" s="22"/>
      <c r="U555" s="22"/>
      <c r="V555" s="22"/>
      <c r="W555" s="22"/>
      <c r="X555" s="22"/>
      <c r="Y555" s="22"/>
    </row>
    <row r="556" spans="5:71" customFormat="1" x14ac:dyDescent="0.25">
      <c r="E556" s="21" t="s">
        <v>16</v>
      </c>
      <c r="F556" s="22"/>
      <c r="G556" s="22"/>
      <c r="H556" s="22"/>
      <c r="I556" s="22"/>
      <c r="J556" s="22"/>
      <c r="K556" s="22"/>
      <c r="L556" s="22"/>
      <c r="M556" s="22"/>
      <c r="N556" s="22"/>
      <c r="O556" s="22"/>
      <c r="P556" s="22"/>
      <c r="Q556" s="22"/>
      <c r="R556" s="22"/>
      <c r="S556" s="22"/>
      <c r="T556" s="22"/>
      <c r="U556" s="22"/>
      <c r="V556" s="22"/>
      <c r="W556" s="22"/>
      <c r="X556" s="22"/>
      <c r="Y556" s="22"/>
    </row>
    <row r="557" spans="5:71" customFormat="1" x14ac:dyDescent="0.25">
      <c r="E557" s="21" t="s">
        <v>10</v>
      </c>
      <c r="F557" s="22"/>
      <c r="G557" s="22"/>
      <c r="H557" s="22"/>
      <c r="I557" s="22"/>
      <c r="J557" s="22"/>
      <c r="K557" s="22"/>
      <c r="L557" s="22"/>
      <c r="M557" s="22"/>
      <c r="N557" s="22"/>
      <c r="O557" s="22"/>
      <c r="P557" s="22"/>
      <c r="Q557" s="22"/>
      <c r="R557" s="22"/>
      <c r="S557" s="22"/>
      <c r="T557" s="22"/>
      <c r="U557" s="22"/>
      <c r="V557" s="22"/>
      <c r="W557" s="22"/>
      <c r="X557" s="22"/>
      <c r="Y557" s="22"/>
    </row>
    <row r="558" spans="5:71" customFormat="1" x14ac:dyDescent="0.25"/>
    <row r="559" spans="5:71" customFormat="1" x14ac:dyDescent="0.25">
      <c r="E559" s="2" t="s">
        <v>3</v>
      </c>
      <c r="BS559" s="2" t="s">
        <v>4</v>
      </c>
    </row>
    <row r="560" spans="5:71" customFormat="1" x14ac:dyDescent="0.25"/>
    <row r="561" customFormat="1" x14ac:dyDescent="0.25"/>
    <row r="562" customFormat="1" x14ac:dyDescent="0.25"/>
    <row r="563" customFormat="1" x14ac:dyDescent="0.25"/>
    <row r="564" customFormat="1" x14ac:dyDescent="0.25"/>
    <row r="565" customFormat="1" x14ac:dyDescent="0.25"/>
    <row r="566" customFormat="1" x14ac:dyDescent="0.25"/>
    <row r="567" customFormat="1" x14ac:dyDescent="0.25"/>
    <row r="568" customFormat="1" x14ac:dyDescent="0.25"/>
    <row r="569" customFormat="1" x14ac:dyDescent="0.25"/>
    <row r="570" customFormat="1" x14ac:dyDescent="0.25"/>
    <row r="571" customFormat="1" x14ac:dyDescent="0.25"/>
    <row r="572" customFormat="1" x14ac:dyDescent="0.25"/>
    <row r="573" customFormat="1" x14ac:dyDescent="0.25"/>
    <row r="574" customFormat="1" x14ac:dyDescent="0.25"/>
    <row r="575" customFormat="1" x14ac:dyDescent="0.25"/>
    <row r="576" customFormat="1" x14ac:dyDescent="0.25"/>
    <row r="577" customFormat="1" x14ac:dyDescent="0.25"/>
    <row r="578" customFormat="1" x14ac:dyDescent="0.25"/>
    <row r="579" customFormat="1" x14ac:dyDescent="0.25"/>
    <row r="580" customFormat="1" x14ac:dyDescent="0.25"/>
    <row r="581" customFormat="1" x14ac:dyDescent="0.25"/>
    <row r="582" customFormat="1" x14ac:dyDescent="0.25"/>
    <row r="583" customFormat="1" x14ac:dyDescent="0.25"/>
    <row r="584" customFormat="1" x14ac:dyDescent="0.25"/>
    <row r="585" customFormat="1" x14ac:dyDescent="0.25"/>
    <row r="586" customFormat="1" x14ac:dyDescent="0.25"/>
    <row r="587" customFormat="1" x14ac:dyDescent="0.25"/>
    <row r="588" customFormat="1" x14ac:dyDescent="0.25"/>
    <row r="589" customFormat="1" x14ac:dyDescent="0.25"/>
    <row r="590" customFormat="1" x14ac:dyDescent="0.25"/>
    <row r="591" customFormat="1" x14ac:dyDescent="0.25"/>
    <row r="592" customFormat="1" x14ac:dyDescent="0.25"/>
    <row r="593" customFormat="1" x14ac:dyDescent="0.25"/>
    <row r="594" customFormat="1" x14ac:dyDescent="0.25"/>
    <row r="595" customFormat="1" x14ac:dyDescent="0.25"/>
    <row r="596" customFormat="1" x14ac:dyDescent="0.25"/>
    <row r="597" customFormat="1" x14ac:dyDescent="0.25"/>
    <row r="598" customFormat="1" x14ac:dyDescent="0.25"/>
    <row r="599" customFormat="1" x14ac:dyDescent="0.25"/>
    <row r="600" customFormat="1" x14ac:dyDescent="0.25"/>
    <row r="601" customFormat="1" x14ac:dyDescent="0.25"/>
    <row r="602" customFormat="1" x14ac:dyDescent="0.25"/>
    <row r="603" customFormat="1" x14ac:dyDescent="0.25"/>
    <row r="604" customFormat="1" x14ac:dyDescent="0.25"/>
    <row r="605" customFormat="1" x14ac:dyDescent="0.25"/>
    <row r="606" customFormat="1" x14ac:dyDescent="0.25"/>
    <row r="607" customFormat="1" x14ac:dyDescent="0.25"/>
    <row r="608" customFormat="1" x14ac:dyDescent="0.25"/>
    <row r="609" customFormat="1" x14ac:dyDescent="0.25"/>
    <row r="610" customFormat="1" x14ac:dyDescent="0.25"/>
    <row r="611" customFormat="1" x14ac:dyDescent="0.25"/>
    <row r="612" customFormat="1" x14ac:dyDescent="0.25"/>
    <row r="613" customFormat="1" x14ac:dyDescent="0.25"/>
    <row r="614" customFormat="1" x14ac:dyDescent="0.25"/>
    <row r="615" customFormat="1" x14ac:dyDescent="0.25"/>
    <row r="616" customFormat="1" x14ac:dyDescent="0.25"/>
    <row r="617" customFormat="1" x14ac:dyDescent="0.25"/>
    <row r="618" customFormat="1" x14ac:dyDescent="0.25"/>
    <row r="619" customFormat="1" x14ac:dyDescent="0.25"/>
    <row r="620" customFormat="1" x14ac:dyDescent="0.25"/>
    <row r="621" customFormat="1" x14ac:dyDescent="0.25"/>
    <row r="622" customFormat="1" x14ac:dyDescent="0.25"/>
    <row r="623" customFormat="1" x14ac:dyDescent="0.25"/>
    <row r="624" customFormat="1" x14ac:dyDescent="0.25"/>
    <row r="625" customFormat="1" x14ac:dyDescent="0.25"/>
    <row r="626" customFormat="1" x14ac:dyDescent="0.25"/>
    <row r="627" customFormat="1" x14ac:dyDescent="0.25"/>
    <row r="628" customFormat="1" x14ac:dyDescent="0.25"/>
    <row r="629" customFormat="1" x14ac:dyDescent="0.25"/>
    <row r="630" customFormat="1" x14ac:dyDescent="0.25"/>
    <row r="631" customFormat="1" x14ac:dyDescent="0.25"/>
    <row r="632" customFormat="1" x14ac:dyDescent="0.25"/>
    <row r="633" customFormat="1" x14ac:dyDescent="0.25"/>
    <row r="634" customFormat="1" x14ac:dyDescent="0.25"/>
    <row r="635" customFormat="1" x14ac:dyDescent="0.25"/>
    <row r="636" customFormat="1" x14ac:dyDescent="0.25"/>
    <row r="637" customFormat="1" x14ac:dyDescent="0.25"/>
    <row r="638" customFormat="1" x14ac:dyDescent="0.25"/>
    <row r="639" customFormat="1" x14ac:dyDescent="0.25"/>
    <row r="640" customFormat="1" x14ac:dyDescent="0.25"/>
    <row r="641" spans="5:5" customFormat="1" x14ac:dyDescent="0.25"/>
    <row r="642" spans="5:5" customFormat="1" x14ac:dyDescent="0.25">
      <c r="E642" s="14" t="s">
        <v>1702</v>
      </c>
    </row>
    <row r="643" spans="5:5" customFormat="1" x14ac:dyDescent="0.25">
      <c r="E643" t="s">
        <v>1703</v>
      </c>
    </row>
    <row r="644" spans="5:5" customFormat="1" x14ac:dyDescent="0.25"/>
    <row r="645" spans="5:5" customFormat="1" x14ac:dyDescent="0.25"/>
    <row r="646" spans="5:5" customFormat="1" x14ac:dyDescent="0.25"/>
    <row r="647" spans="5:5" customFormat="1" x14ac:dyDescent="0.25"/>
    <row r="648" spans="5:5" customFormat="1" x14ac:dyDescent="0.25"/>
    <row r="649" spans="5:5" customFormat="1" x14ac:dyDescent="0.25"/>
    <row r="650" spans="5:5" customFormat="1" x14ac:dyDescent="0.25"/>
    <row r="651" spans="5:5" customFormat="1" x14ac:dyDescent="0.25"/>
    <row r="652" spans="5:5" customFormat="1" x14ac:dyDescent="0.25"/>
    <row r="653" spans="5:5" customFormat="1" x14ac:dyDescent="0.25"/>
    <row r="654" spans="5:5" customFormat="1" x14ac:dyDescent="0.25"/>
    <row r="655" spans="5:5" customFormat="1" x14ac:dyDescent="0.25"/>
    <row r="656" spans="5:5" customFormat="1" x14ac:dyDescent="0.25">
      <c r="E656" s="14" t="s">
        <v>1704</v>
      </c>
    </row>
    <row r="657" spans="5:5" customFormat="1" x14ac:dyDescent="0.25">
      <c r="E657" t="s">
        <v>1705</v>
      </c>
    </row>
    <row r="658" spans="5:5" customFormat="1" x14ac:dyDescent="0.25"/>
    <row r="659" spans="5:5" customFormat="1" x14ac:dyDescent="0.25"/>
    <row r="660" spans="5:5" customFormat="1" x14ac:dyDescent="0.25"/>
    <row r="661" spans="5:5" customFormat="1" x14ac:dyDescent="0.25"/>
    <row r="662" spans="5:5" customFormat="1" x14ac:dyDescent="0.25"/>
    <row r="663" spans="5:5" customFormat="1" x14ac:dyDescent="0.25"/>
    <row r="664" spans="5:5" customFormat="1" x14ac:dyDescent="0.25"/>
    <row r="665" spans="5:5" customFormat="1" x14ac:dyDescent="0.25"/>
    <row r="666" spans="5:5" customFormat="1" x14ac:dyDescent="0.25"/>
    <row r="667" spans="5:5" customFormat="1" x14ac:dyDescent="0.25"/>
    <row r="668" spans="5:5" customFormat="1" x14ac:dyDescent="0.25"/>
    <row r="669" spans="5:5" customFormat="1" x14ac:dyDescent="0.25"/>
    <row r="670" spans="5:5" customFormat="1" x14ac:dyDescent="0.25"/>
    <row r="671" spans="5:5" customFormat="1" x14ac:dyDescent="0.25"/>
    <row r="672" spans="5:5" customFormat="1" x14ac:dyDescent="0.25"/>
    <row r="673" customFormat="1" x14ac:dyDescent="0.25"/>
    <row r="674" customFormat="1" x14ac:dyDescent="0.25"/>
    <row r="675" customFormat="1" x14ac:dyDescent="0.25"/>
    <row r="676" customFormat="1" x14ac:dyDescent="0.25"/>
    <row r="677" customFormat="1" x14ac:dyDescent="0.25"/>
    <row r="678" customFormat="1" x14ac:dyDescent="0.25"/>
    <row r="679" customFormat="1" x14ac:dyDescent="0.25"/>
    <row r="680" customFormat="1" x14ac:dyDescent="0.25"/>
    <row r="681" customFormat="1" x14ac:dyDescent="0.25"/>
    <row r="682" customFormat="1" x14ac:dyDescent="0.25"/>
    <row r="683" customFormat="1" x14ac:dyDescent="0.25"/>
    <row r="684" customFormat="1" x14ac:dyDescent="0.25"/>
    <row r="685" customFormat="1" x14ac:dyDescent="0.25"/>
    <row r="686" customFormat="1" x14ac:dyDescent="0.25"/>
    <row r="687" customFormat="1" x14ac:dyDescent="0.25"/>
    <row r="688" customFormat="1" x14ac:dyDescent="0.25"/>
    <row r="689" spans="65:65" customFormat="1" x14ac:dyDescent="0.25"/>
    <row r="690" spans="65:65" customFormat="1" x14ac:dyDescent="0.25"/>
    <row r="691" spans="65:65" customFormat="1" x14ac:dyDescent="0.25"/>
    <row r="692" spans="65:65" customFormat="1" x14ac:dyDescent="0.25">
      <c r="BM692" t="s">
        <v>1707</v>
      </c>
    </row>
    <row r="693" spans="65:65" customFormat="1" x14ac:dyDescent="0.25"/>
    <row r="694" spans="65:65" customFormat="1" x14ac:dyDescent="0.25"/>
    <row r="695" spans="65:65" customFormat="1" x14ac:dyDescent="0.25"/>
    <row r="696" spans="65:65" customFormat="1" x14ac:dyDescent="0.25"/>
    <row r="697" spans="65:65" customFormat="1" x14ac:dyDescent="0.25"/>
    <row r="698" spans="65:65" customFormat="1" x14ac:dyDescent="0.25"/>
    <row r="699" spans="65:65" customFormat="1" x14ac:dyDescent="0.25"/>
    <row r="700" spans="65:65" customFormat="1" x14ac:dyDescent="0.25"/>
    <row r="701" spans="65:65" customFormat="1" x14ac:dyDescent="0.25"/>
    <row r="702" spans="65:65" customFormat="1" x14ac:dyDescent="0.25"/>
    <row r="703" spans="65:65" customFormat="1" x14ac:dyDescent="0.25"/>
    <row r="704" spans="65:65" customFormat="1" x14ac:dyDescent="0.25"/>
    <row r="705" customFormat="1" x14ac:dyDescent="0.25"/>
    <row r="706" customFormat="1" x14ac:dyDescent="0.25"/>
    <row r="707" customFormat="1" x14ac:dyDescent="0.25"/>
    <row r="708" customFormat="1" x14ac:dyDescent="0.25"/>
    <row r="709" customFormat="1" x14ac:dyDescent="0.25"/>
    <row r="710" customFormat="1" x14ac:dyDescent="0.25"/>
    <row r="711" customFormat="1" x14ac:dyDescent="0.25"/>
    <row r="712" customFormat="1" x14ac:dyDescent="0.25"/>
    <row r="713" customFormat="1" x14ac:dyDescent="0.25"/>
    <row r="714" customFormat="1" x14ac:dyDescent="0.25"/>
    <row r="715" customFormat="1" x14ac:dyDescent="0.25"/>
    <row r="716" customFormat="1" x14ac:dyDescent="0.25"/>
    <row r="717" customFormat="1" x14ac:dyDescent="0.25"/>
    <row r="718" customFormat="1" x14ac:dyDescent="0.25"/>
    <row r="719" customFormat="1" x14ac:dyDescent="0.25"/>
    <row r="720" customFormat="1" x14ac:dyDescent="0.25"/>
    <row r="721" spans="5:5" customFormat="1" x14ac:dyDescent="0.25"/>
    <row r="722" spans="5:5" customFormat="1" x14ac:dyDescent="0.25"/>
    <row r="723" spans="5:5" customFormat="1" x14ac:dyDescent="0.25"/>
    <row r="724" spans="5:5" customFormat="1" x14ac:dyDescent="0.25"/>
    <row r="725" spans="5:5" customFormat="1" x14ac:dyDescent="0.25"/>
    <row r="726" spans="5:5" customFormat="1" x14ac:dyDescent="0.25"/>
    <row r="727" spans="5:5" customFormat="1" x14ac:dyDescent="0.25"/>
    <row r="728" spans="5:5" customFormat="1" x14ac:dyDescent="0.25"/>
    <row r="729" spans="5:5" customFormat="1" x14ac:dyDescent="0.25"/>
    <row r="730" spans="5:5" customFormat="1" x14ac:dyDescent="0.25"/>
    <row r="731" spans="5:5" customFormat="1" x14ac:dyDescent="0.25"/>
    <row r="732" spans="5:5" customFormat="1" x14ac:dyDescent="0.25"/>
    <row r="733" spans="5:5" customFormat="1" x14ac:dyDescent="0.25"/>
    <row r="734" spans="5:5" customFormat="1" x14ac:dyDescent="0.25"/>
    <row r="735" spans="5:5" customFormat="1" x14ac:dyDescent="0.25"/>
    <row r="736" spans="5:5" customFormat="1" x14ac:dyDescent="0.25">
      <c r="E736" t="s">
        <v>50</v>
      </c>
    </row>
    <row r="737" spans="5:48" customFormat="1" x14ac:dyDescent="0.25">
      <c r="E737" s="2" t="s">
        <v>1706</v>
      </c>
    </row>
    <row r="738" spans="5:48" customFormat="1" x14ac:dyDescent="0.25"/>
    <row r="739" spans="5:48" customFormat="1" x14ac:dyDescent="0.25">
      <c r="E739" s="19" t="s">
        <v>19</v>
      </c>
      <c r="F739" s="20"/>
      <c r="G739" s="20"/>
      <c r="H739" s="20"/>
      <c r="I739" s="20"/>
      <c r="J739" s="20"/>
      <c r="K739" s="20"/>
      <c r="L739" s="20"/>
      <c r="M739" s="20"/>
      <c r="N739" s="20"/>
      <c r="O739" s="20"/>
      <c r="P739" s="20"/>
      <c r="Q739" s="20"/>
      <c r="R739" s="20"/>
      <c r="S739" s="20"/>
      <c r="T739" s="20"/>
      <c r="U739" s="20"/>
      <c r="X739" s="21" t="s">
        <v>8</v>
      </c>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row>
    <row r="740" spans="5:48" customFormat="1" x14ac:dyDescent="0.25">
      <c r="E740" s="19" t="s">
        <v>1708</v>
      </c>
      <c r="F740" s="20"/>
      <c r="G740" s="20"/>
      <c r="H740" s="20"/>
      <c r="I740" s="20"/>
      <c r="J740" s="20"/>
      <c r="K740" s="20"/>
      <c r="L740" s="20"/>
      <c r="M740" s="20"/>
      <c r="N740" s="20"/>
      <c r="O740" s="20"/>
      <c r="P740" s="20"/>
      <c r="Q740" s="20"/>
      <c r="R740" s="20"/>
      <c r="S740" s="20"/>
      <c r="T740" s="20"/>
      <c r="U740" s="20"/>
      <c r="X740" s="21"/>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row>
    <row r="741" spans="5:48" customFormat="1" x14ac:dyDescent="0.25">
      <c r="E741" s="19" t="s">
        <v>1709</v>
      </c>
      <c r="F741" s="20"/>
      <c r="G741" s="20"/>
      <c r="H741" s="20"/>
      <c r="I741" s="20"/>
      <c r="J741" s="20"/>
      <c r="K741" s="20"/>
      <c r="L741" s="20"/>
      <c r="M741" s="20"/>
      <c r="N741" s="20"/>
      <c r="O741" s="20"/>
      <c r="P741" s="20"/>
      <c r="Q741" s="20"/>
      <c r="R741" s="20"/>
      <c r="S741" s="20"/>
      <c r="T741" s="20"/>
      <c r="U741" s="20"/>
      <c r="X741" s="21" t="s">
        <v>1716</v>
      </c>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row>
    <row r="742" spans="5:48" customFormat="1" x14ac:dyDescent="0.25">
      <c r="E742" s="19" t="s">
        <v>1710</v>
      </c>
      <c r="F742" s="20"/>
      <c r="G742" s="20"/>
      <c r="H742" s="20"/>
      <c r="I742" s="20"/>
      <c r="J742" s="20"/>
      <c r="K742" s="20"/>
      <c r="L742" s="20"/>
      <c r="M742" s="20"/>
      <c r="N742" s="20"/>
      <c r="O742" s="20"/>
      <c r="P742" s="20"/>
      <c r="Q742" s="20"/>
      <c r="R742" s="20"/>
      <c r="S742" s="20"/>
      <c r="T742" s="20"/>
      <c r="U742" s="20"/>
      <c r="X742" s="21" t="s">
        <v>9</v>
      </c>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row>
    <row r="743" spans="5:48" customFormat="1" x14ac:dyDescent="0.25">
      <c r="E743" s="19" t="s">
        <v>1711</v>
      </c>
      <c r="F743" s="20"/>
      <c r="G743" s="20"/>
      <c r="H743" s="20"/>
      <c r="I743" s="20"/>
      <c r="J743" s="20"/>
      <c r="K743" s="20"/>
      <c r="L743" s="20"/>
      <c r="M743" s="20"/>
      <c r="N743" s="20"/>
      <c r="O743" s="20"/>
      <c r="P743" s="20"/>
      <c r="Q743" s="20"/>
      <c r="R743" s="20"/>
      <c r="S743" s="20"/>
      <c r="T743" s="20"/>
      <c r="U743" s="20"/>
      <c r="X743" s="21" t="s">
        <v>1717</v>
      </c>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row>
    <row r="744" spans="5:48" customFormat="1" x14ac:dyDescent="0.25">
      <c r="E744" s="19" t="s">
        <v>1712</v>
      </c>
      <c r="F744" s="20"/>
      <c r="G744" s="20"/>
      <c r="H744" s="20"/>
      <c r="I744" s="20"/>
      <c r="J744" s="20"/>
      <c r="K744" s="20"/>
      <c r="L744" s="20"/>
      <c r="M744" s="20"/>
      <c r="N744" s="20"/>
      <c r="O744" s="20"/>
      <c r="P744" s="20"/>
      <c r="Q744" s="20"/>
      <c r="R744" s="20"/>
      <c r="S744" s="20"/>
      <c r="T744" s="20"/>
      <c r="U744" s="20"/>
      <c r="X744" s="21" t="s">
        <v>1698</v>
      </c>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row>
    <row r="745" spans="5:48" customFormat="1" x14ac:dyDescent="0.25">
      <c r="E745" s="19" t="s">
        <v>129</v>
      </c>
      <c r="F745" s="20"/>
      <c r="G745" s="20"/>
      <c r="H745" s="20"/>
      <c r="I745" s="20"/>
      <c r="J745" s="20"/>
      <c r="K745" s="20"/>
      <c r="L745" s="20"/>
      <c r="M745" s="20"/>
      <c r="N745" s="20"/>
      <c r="O745" s="20"/>
      <c r="P745" s="20"/>
      <c r="Q745" s="20"/>
      <c r="R745" s="20"/>
      <c r="S745" s="20"/>
      <c r="T745" s="20"/>
      <c r="U745" s="20"/>
      <c r="X745" s="21" t="s">
        <v>1699</v>
      </c>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row>
    <row r="746" spans="5:48" customFormat="1" x14ac:dyDescent="0.25">
      <c r="E746" s="19" t="s">
        <v>1713</v>
      </c>
      <c r="F746" s="20"/>
      <c r="G746" s="20"/>
      <c r="H746" s="20"/>
      <c r="I746" s="20"/>
      <c r="J746" s="20"/>
      <c r="K746" s="20"/>
      <c r="L746" s="20"/>
      <c r="M746" s="20"/>
      <c r="N746" s="20"/>
      <c r="O746" s="20"/>
      <c r="P746" s="20"/>
      <c r="Q746" s="20"/>
      <c r="R746" s="20"/>
      <c r="S746" s="20"/>
      <c r="T746" s="20"/>
      <c r="U746" s="20"/>
      <c r="X746" s="21" t="s">
        <v>1700</v>
      </c>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row>
    <row r="747" spans="5:48" customFormat="1" x14ac:dyDescent="0.25">
      <c r="E747" s="19" t="s">
        <v>1714</v>
      </c>
      <c r="F747" s="20"/>
      <c r="G747" s="20"/>
      <c r="H747" s="20"/>
      <c r="I747" s="20"/>
      <c r="J747" s="20"/>
      <c r="K747" s="20"/>
      <c r="L747" s="20"/>
      <c r="M747" s="20"/>
      <c r="N747" s="20"/>
      <c r="O747" s="20"/>
      <c r="P747" s="20"/>
      <c r="Q747" s="20"/>
      <c r="R747" s="20"/>
      <c r="S747" s="20"/>
      <c r="T747" s="20"/>
      <c r="U747" s="20"/>
      <c r="X747" s="21" t="s">
        <v>1718</v>
      </c>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row>
    <row r="748" spans="5:48" customFormat="1" x14ac:dyDescent="0.25">
      <c r="E748" s="19" t="s">
        <v>27</v>
      </c>
      <c r="F748" s="20"/>
      <c r="G748" s="20"/>
      <c r="H748" s="20"/>
      <c r="I748" s="20"/>
      <c r="J748" s="20"/>
      <c r="K748" s="20"/>
      <c r="L748" s="20"/>
      <c r="M748" s="20"/>
      <c r="N748" s="20"/>
      <c r="O748" s="20"/>
      <c r="P748" s="20"/>
      <c r="Q748" s="20"/>
      <c r="R748" s="20"/>
      <c r="S748" s="20"/>
      <c r="T748" s="20"/>
      <c r="U748" s="20"/>
      <c r="X748" s="21"/>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row>
    <row r="749" spans="5:48" customFormat="1" x14ac:dyDescent="0.25">
      <c r="E749" s="19" t="s">
        <v>234</v>
      </c>
      <c r="F749" s="20"/>
      <c r="G749" s="20"/>
      <c r="H749" s="20"/>
      <c r="I749" s="20"/>
      <c r="J749" s="20"/>
      <c r="K749" s="20"/>
      <c r="L749" s="20"/>
      <c r="M749" s="20"/>
      <c r="N749" s="20"/>
      <c r="O749" s="20"/>
      <c r="P749" s="20"/>
      <c r="Q749" s="20"/>
      <c r="R749" s="20"/>
      <c r="S749" s="20"/>
      <c r="T749" s="20"/>
      <c r="U749" s="20"/>
      <c r="X749" s="21" t="s">
        <v>16</v>
      </c>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row>
    <row r="750" spans="5:48" customFormat="1" x14ac:dyDescent="0.25">
      <c r="E750" s="19" t="s">
        <v>20</v>
      </c>
      <c r="F750" s="20"/>
      <c r="G750" s="20"/>
      <c r="H750" s="20"/>
      <c r="I750" s="20"/>
      <c r="J750" s="20"/>
      <c r="K750" s="20"/>
      <c r="L750" s="20"/>
      <c r="M750" s="20"/>
      <c r="N750" s="20"/>
      <c r="O750" s="20"/>
      <c r="P750" s="20"/>
      <c r="Q750" s="20"/>
      <c r="R750" s="20"/>
      <c r="S750" s="20"/>
      <c r="T750" s="20"/>
      <c r="U750" s="20"/>
      <c r="X750" s="21" t="s">
        <v>10</v>
      </c>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row>
    <row r="751" spans="5:48" customFormat="1" x14ac:dyDescent="0.25">
      <c r="E751" s="19" t="s">
        <v>1715</v>
      </c>
      <c r="F751" s="20"/>
      <c r="G751" s="20"/>
      <c r="H751" s="20"/>
      <c r="I751" s="20"/>
      <c r="J751" s="20"/>
      <c r="K751" s="20"/>
      <c r="L751" s="20"/>
      <c r="M751" s="20"/>
      <c r="N751" s="20"/>
      <c r="O751" s="20"/>
      <c r="P751" s="20"/>
      <c r="Q751" s="20"/>
      <c r="R751" s="20"/>
      <c r="S751" s="20"/>
      <c r="T751" s="20"/>
      <c r="U751" s="20"/>
    </row>
    <row r="752" spans="5:48" customFormat="1" x14ac:dyDescent="0.25"/>
    <row r="753" spans="5:71" customFormat="1" x14ac:dyDescent="0.25">
      <c r="E753" s="2" t="s">
        <v>3</v>
      </c>
      <c r="BS753" s="2" t="s">
        <v>4</v>
      </c>
    </row>
    <row r="754" spans="5:71" customFormat="1" x14ac:dyDescent="0.25"/>
    <row r="755" spans="5:71" customFormat="1" x14ac:dyDescent="0.25"/>
    <row r="756" spans="5:71" customFormat="1" x14ac:dyDescent="0.25"/>
    <row r="757" spans="5:71" customFormat="1" x14ac:dyDescent="0.25"/>
    <row r="758" spans="5:71" customFormat="1" x14ac:dyDescent="0.25"/>
    <row r="759" spans="5:71" customFormat="1" x14ac:dyDescent="0.25"/>
    <row r="760" spans="5:71" customFormat="1" x14ac:dyDescent="0.25"/>
    <row r="761" spans="5:71" customFormat="1" x14ac:dyDescent="0.25"/>
    <row r="762" spans="5:71" customFormat="1" x14ac:dyDescent="0.25"/>
    <row r="763" spans="5:71" customFormat="1" x14ac:dyDescent="0.25"/>
    <row r="764" spans="5:71" customFormat="1" x14ac:dyDescent="0.25"/>
    <row r="765" spans="5:71" customFormat="1" x14ac:dyDescent="0.25"/>
    <row r="766" spans="5:71" customFormat="1" x14ac:dyDescent="0.25"/>
    <row r="767" spans="5:71" customFormat="1" x14ac:dyDescent="0.25"/>
    <row r="768" spans="5:71" customFormat="1" x14ac:dyDescent="0.25"/>
    <row r="769" customFormat="1" x14ac:dyDescent="0.25"/>
    <row r="770" customFormat="1" x14ac:dyDescent="0.25"/>
    <row r="771" customFormat="1" x14ac:dyDescent="0.25"/>
    <row r="772" customFormat="1" x14ac:dyDescent="0.25"/>
    <row r="773" customFormat="1" x14ac:dyDescent="0.25"/>
    <row r="774" customFormat="1" x14ac:dyDescent="0.25"/>
    <row r="775" customFormat="1" x14ac:dyDescent="0.25"/>
    <row r="776" customFormat="1" x14ac:dyDescent="0.25"/>
    <row r="777" customFormat="1" x14ac:dyDescent="0.25"/>
    <row r="778" customFormat="1" x14ac:dyDescent="0.25"/>
    <row r="779" customFormat="1" x14ac:dyDescent="0.25"/>
    <row r="780" customFormat="1" x14ac:dyDescent="0.25"/>
    <row r="781" customFormat="1" x14ac:dyDescent="0.25"/>
    <row r="782" customFormat="1" x14ac:dyDescent="0.25"/>
    <row r="783" customFormat="1" x14ac:dyDescent="0.25"/>
    <row r="784" customFormat="1" x14ac:dyDescent="0.25"/>
    <row r="785" customFormat="1" x14ac:dyDescent="0.25"/>
    <row r="786" customFormat="1" x14ac:dyDescent="0.25"/>
    <row r="787" customFormat="1" x14ac:dyDescent="0.25"/>
    <row r="788" customFormat="1" x14ac:dyDescent="0.25"/>
    <row r="789" customFormat="1" x14ac:dyDescent="0.25"/>
    <row r="790" customFormat="1" x14ac:dyDescent="0.25"/>
    <row r="791" customFormat="1" x14ac:dyDescent="0.25"/>
    <row r="792" customFormat="1" x14ac:dyDescent="0.25"/>
    <row r="793" customFormat="1" x14ac:dyDescent="0.25"/>
    <row r="794" customFormat="1" x14ac:dyDescent="0.25"/>
    <row r="795" customFormat="1" x14ac:dyDescent="0.25"/>
    <row r="796" customFormat="1" x14ac:dyDescent="0.25"/>
    <row r="797" customFormat="1" x14ac:dyDescent="0.25"/>
    <row r="798" customFormat="1" x14ac:dyDescent="0.25"/>
    <row r="799" customFormat="1" x14ac:dyDescent="0.25"/>
    <row r="800" customFormat="1" x14ac:dyDescent="0.25"/>
    <row r="801" customFormat="1" x14ac:dyDescent="0.25"/>
    <row r="802" customFormat="1" x14ac:dyDescent="0.25"/>
    <row r="803" customFormat="1" x14ac:dyDescent="0.25"/>
    <row r="804" customFormat="1" x14ac:dyDescent="0.25"/>
    <row r="805" customFormat="1" x14ac:dyDescent="0.25"/>
    <row r="806" customFormat="1" x14ac:dyDescent="0.25"/>
    <row r="807" customFormat="1" x14ac:dyDescent="0.25"/>
    <row r="808" customFormat="1" x14ac:dyDescent="0.25"/>
    <row r="809" customFormat="1" x14ac:dyDescent="0.25"/>
    <row r="810" customFormat="1" x14ac:dyDescent="0.25"/>
    <row r="811" customFormat="1" x14ac:dyDescent="0.25"/>
    <row r="812" customFormat="1" x14ac:dyDescent="0.25"/>
    <row r="813" customFormat="1" x14ac:dyDescent="0.25"/>
    <row r="814" customFormat="1" x14ac:dyDescent="0.25"/>
    <row r="815" customFormat="1" x14ac:dyDescent="0.25"/>
    <row r="816" customFormat="1" x14ac:dyDescent="0.25"/>
    <row r="817" customFormat="1" x14ac:dyDescent="0.25"/>
    <row r="818" customFormat="1" x14ac:dyDescent="0.25"/>
    <row r="819" customFormat="1" x14ac:dyDescent="0.25"/>
    <row r="820" customFormat="1" x14ac:dyDescent="0.25"/>
    <row r="821" customFormat="1" x14ac:dyDescent="0.25"/>
    <row r="822" customFormat="1" x14ac:dyDescent="0.25"/>
    <row r="823" customFormat="1" x14ac:dyDescent="0.25"/>
    <row r="824" customFormat="1" x14ac:dyDescent="0.25"/>
    <row r="825" customFormat="1" x14ac:dyDescent="0.25"/>
    <row r="826" customFormat="1" x14ac:dyDescent="0.25"/>
    <row r="827" customFormat="1" x14ac:dyDescent="0.25"/>
    <row r="828" customFormat="1" x14ac:dyDescent="0.25"/>
    <row r="829" customFormat="1" x14ac:dyDescent="0.25"/>
    <row r="830" customFormat="1" x14ac:dyDescent="0.25"/>
    <row r="831" customFormat="1" x14ac:dyDescent="0.25"/>
    <row r="832" customFormat="1" x14ac:dyDescent="0.25"/>
    <row r="833" customFormat="1" x14ac:dyDescent="0.25"/>
    <row r="834" customFormat="1" x14ac:dyDescent="0.25"/>
    <row r="835" customFormat="1" x14ac:dyDescent="0.25"/>
    <row r="836" customFormat="1" x14ac:dyDescent="0.25"/>
    <row r="837" customFormat="1" x14ac:dyDescent="0.25"/>
    <row r="838" customFormat="1" x14ac:dyDescent="0.25"/>
    <row r="839" customFormat="1" x14ac:dyDescent="0.25"/>
    <row r="840" customFormat="1" x14ac:dyDescent="0.25"/>
    <row r="841" customFormat="1" x14ac:dyDescent="0.25"/>
    <row r="842" customFormat="1" x14ac:dyDescent="0.25"/>
    <row r="843" customFormat="1" x14ac:dyDescent="0.25"/>
    <row r="844" customFormat="1" x14ac:dyDescent="0.25"/>
    <row r="845" customFormat="1" x14ac:dyDescent="0.25"/>
    <row r="846" customFormat="1" x14ac:dyDescent="0.25"/>
    <row r="847" customFormat="1" x14ac:dyDescent="0.25"/>
    <row r="848" customFormat="1" x14ac:dyDescent="0.25"/>
    <row r="849" spans="5:5" customFormat="1" x14ac:dyDescent="0.25"/>
    <row r="850" spans="5:5" customFormat="1" x14ac:dyDescent="0.25"/>
    <row r="851" spans="5:5" customFormat="1" x14ac:dyDescent="0.25"/>
    <row r="852" spans="5:5" customFormat="1" x14ac:dyDescent="0.25"/>
    <row r="853" spans="5:5" customFormat="1" x14ac:dyDescent="0.25"/>
    <row r="854" spans="5:5" customFormat="1" x14ac:dyDescent="0.25"/>
    <row r="855" spans="5:5" customFormat="1" x14ac:dyDescent="0.25"/>
    <row r="856" spans="5:5" customFormat="1" x14ac:dyDescent="0.25"/>
    <row r="857" spans="5:5" customFormat="1" x14ac:dyDescent="0.25"/>
    <row r="858" spans="5:5" customFormat="1" x14ac:dyDescent="0.25">
      <c r="E858" s="14" t="s">
        <v>1719</v>
      </c>
    </row>
    <row r="859" spans="5:5" customFormat="1" x14ac:dyDescent="0.25">
      <c r="E859" t="s">
        <v>1720</v>
      </c>
    </row>
    <row r="860" spans="5:5" customFormat="1" x14ac:dyDescent="0.25"/>
    <row r="861" spans="5:5" customFormat="1" x14ac:dyDescent="0.25"/>
    <row r="862" spans="5:5" customFormat="1" x14ac:dyDescent="0.25"/>
    <row r="863" spans="5:5" customFormat="1" x14ac:dyDescent="0.25"/>
    <row r="864" spans="5:5" customFormat="1" x14ac:dyDescent="0.25"/>
    <row r="865" customFormat="1" x14ac:dyDescent="0.25"/>
    <row r="866" customFormat="1" x14ac:dyDescent="0.25"/>
    <row r="867" customFormat="1" x14ac:dyDescent="0.25"/>
    <row r="868" customFormat="1" x14ac:dyDescent="0.25"/>
    <row r="869" customFormat="1" x14ac:dyDescent="0.25"/>
    <row r="870" customFormat="1" x14ac:dyDescent="0.25"/>
    <row r="871" customFormat="1" x14ac:dyDescent="0.25"/>
    <row r="872" customFormat="1" x14ac:dyDescent="0.25"/>
    <row r="873" customFormat="1" x14ac:dyDescent="0.25"/>
    <row r="874" customFormat="1" x14ac:dyDescent="0.25"/>
    <row r="875" customFormat="1" x14ac:dyDescent="0.25"/>
    <row r="876" customFormat="1" x14ac:dyDescent="0.25"/>
    <row r="877" customFormat="1" x14ac:dyDescent="0.25"/>
    <row r="878" customFormat="1" x14ac:dyDescent="0.25"/>
    <row r="879" customFormat="1" x14ac:dyDescent="0.25"/>
    <row r="880" customFormat="1" x14ac:dyDescent="0.25"/>
    <row r="881" customFormat="1" x14ac:dyDescent="0.25"/>
    <row r="882" customFormat="1" x14ac:dyDescent="0.25"/>
    <row r="883" customFormat="1" x14ac:dyDescent="0.25"/>
    <row r="884" customFormat="1" x14ac:dyDescent="0.25"/>
    <row r="885" customFormat="1" x14ac:dyDescent="0.25"/>
    <row r="886" customFormat="1" x14ac:dyDescent="0.25"/>
    <row r="887" customFormat="1" x14ac:dyDescent="0.25"/>
    <row r="888" customFormat="1" x14ac:dyDescent="0.25"/>
    <row r="889" customFormat="1" x14ac:dyDescent="0.25"/>
    <row r="890" customFormat="1" x14ac:dyDescent="0.25"/>
    <row r="891" customFormat="1" x14ac:dyDescent="0.25"/>
    <row r="892" customFormat="1" x14ac:dyDescent="0.25"/>
    <row r="893" customFormat="1" x14ac:dyDescent="0.25"/>
    <row r="894" customFormat="1" x14ac:dyDescent="0.25"/>
    <row r="895" customFormat="1" x14ac:dyDescent="0.25"/>
    <row r="896" customFormat="1" x14ac:dyDescent="0.25"/>
    <row r="897" spans="3:5" customFormat="1" x14ac:dyDescent="0.25"/>
    <row r="898" spans="3:5" customFormat="1" x14ac:dyDescent="0.25"/>
    <row r="899" spans="3:5" customFormat="1" x14ac:dyDescent="0.25"/>
    <row r="900" spans="3:5" customFormat="1" x14ac:dyDescent="0.25"/>
    <row r="901" spans="3:5" customFormat="1" x14ac:dyDescent="0.25"/>
    <row r="902" spans="3:5" customFormat="1" x14ac:dyDescent="0.25"/>
    <row r="903" spans="3:5" customFormat="1" x14ac:dyDescent="0.25"/>
    <row r="904" spans="3:5" customFormat="1" x14ac:dyDescent="0.25"/>
    <row r="905" spans="3:5" customFormat="1" x14ac:dyDescent="0.25"/>
    <row r="906" spans="3:5" customFormat="1" x14ac:dyDescent="0.25"/>
    <row r="907" spans="3:5" customFormat="1" x14ac:dyDescent="0.25"/>
    <row r="908" spans="3:5" customFormat="1" x14ac:dyDescent="0.25"/>
    <row r="909" spans="3:5" customFormat="1" x14ac:dyDescent="0.25">
      <c r="C909" s="13">
        <v>0</v>
      </c>
      <c r="E909" s="1" t="s">
        <v>1603</v>
      </c>
    </row>
    <row r="910" spans="3:5" customFormat="1" x14ac:dyDescent="0.25">
      <c r="E910" t="s">
        <v>1604</v>
      </c>
    </row>
    <row r="911" spans="3:5" customFormat="1" x14ac:dyDescent="0.25">
      <c r="E911" s="2" t="s">
        <v>1605</v>
      </c>
    </row>
    <row r="912" spans="3:5" customFormat="1" x14ac:dyDescent="0.25">
      <c r="E912" t="s">
        <v>286</v>
      </c>
    </row>
    <row r="913" spans="5:22" customFormat="1" x14ac:dyDescent="0.25">
      <c r="E913" t="s">
        <v>287</v>
      </c>
    </row>
    <row r="914" spans="5:22" customFormat="1" x14ac:dyDescent="0.25"/>
    <row r="915" spans="5:22" customFormat="1" x14ac:dyDescent="0.25">
      <c r="E915" s="30" t="s">
        <v>141</v>
      </c>
    </row>
    <row r="916" spans="5:22" customFormat="1" x14ac:dyDescent="0.25">
      <c r="E916" t="s">
        <v>217</v>
      </c>
    </row>
    <row r="917" spans="5:22" customFormat="1" x14ac:dyDescent="0.25"/>
    <row r="918" spans="5:22" customFormat="1" x14ac:dyDescent="0.25">
      <c r="E918" s="30" t="s">
        <v>219</v>
      </c>
    </row>
    <row r="919" spans="5:22" customFormat="1" x14ac:dyDescent="0.25">
      <c r="E919" t="s">
        <v>297</v>
      </c>
    </row>
    <row r="920" spans="5:22" customFormat="1" x14ac:dyDescent="0.25"/>
    <row r="921" spans="5:22" customFormat="1" x14ac:dyDescent="0.25">
      <c r="E921" s="30" t="s">
        <v>220</v>
      </c>
    </row>
    <row r="922" spans="5:22" customFormat="1" x14ac:dyDescent="0.25">
      <c r="E922" t="s">
        <v>298</v>
      </c>
    </row>
    <row r="923" spans="5:22" customFormat="1" x14ac:dyDescent="0.25"/>
    <row r="924" spans="5:22" customFormat="1" x14ac:dyDescent="0.25">
      <c r="E924" s="30" t="s">
        <v>96</v>
      </c>
    </row>
    <row r="925" spans="5:22" customFormat="1" x14ac:dyDescent="0.25">
      <c r="E925" t="s">
        <v>1620</v>
      </c>
      <c r="V925" s="24" t="s">
        <v>1621</v>
      </c>
    </row>
    <row r="926" spans="5:22" customFormat="1" x14ac:dyDescent="0.25"/>
    <row r="927" spans="5:22" customFormat="1" x14ac:dyDescent="0.25">
      <c r="E927" s="30" t="s">
        <v>97</v>
      </c>
    </row>
    <row r="928" spans="5:22" customFormat="1" x14ac:dyDescent="0.25">
      <c r="E928" t="s">
        <v>1606</v>
      </c>
    </row>
    <row r="929" spans="5:5" customFormat="1" x14ac:dyDescent="0.25">
      <c r="E929" t="s">
        <v>1607</v>
      </c>
    </row>
    <row r="930" spans="5:5" customFormat="1" x14ac:dyDescent="0.25">
      <c r="E930" t="s">
        <v>1608</v>
      </c>
    </row>
    <row r="931" spans="5:5" customFormat="1" x14ac:dyDescent="0.25">
      <c r="E931" t="s">
        <v>1609</v>
      </c>
    </row>
    <row r="932" spans="5:5" customFormat="1" x14ac:dyDescent="0.25"/>
    <row r="933" spans="5:5" customFormat="1" x14ac:dyDescent="0.25">
      <c r="E933" s="30" t="s">
        <v>101</v>
      </c>
    </row>
    <row r="934" spans="5:5" customFormat="1" x14ac:dyDescent="0.25">
      <c r="E934" t="s">
        <v>1610</v>
      </c>
    </row>
    <row r="935" spans="5:5" customFormat="1" x14ac:dyDescent="0.25">
      <c r="E935" t="s">
        <v>1611</v>
      </c>
    </row>
    <row r="936" spans="5:5" customFormat="1" x14ac:dyDescent="0.25">
      <c r="E936" t="s">
        <v>1612</v>
      </c>
    </row>
    <row r="937" spans="5:5" customFormat="1" x14ac:dyDescent="0.25">
      <c r="E937" t="s">
        <v>1613</v>
      </c>
    </row>
    <row r="938" spans="5:5" customFormat="1" x14ac:dyDescent="0.25"/>
    <row r="939" spans="5:5" customFormat="1" x14ac:dyDescent="0.25">
      <c r="E939" s="30" t="s">
        <v>98</v>
      </c>
    </row>
    <row r="940" spans="5:5" customFormat="1" x14ac:dyDescent="0.25">
      <c r="E940" t="s">
        <v>1614</v>
      </c>
    </row>
    <row r="941" spans="5:5" customFormat="1" x14ac:dyDescent="0.25">
      <c r="E941" t="s">
        <v>1615</v>
      </c>
    </row>
    <row r="942" spans="5:5" customFormat="1" x14ac:dyDescent="0.25">
      <c r="E942" t="s">
        <v>1616</v>
      </c>
    </row>
    <row r="943" spans="5:5" customFormat="1" x14ac:dyDescent="0.25">
      <c r="E943" t="s">
        <v>1617</v>
      </c>
    </row>
    <row r="944" spans="5:5" customFormat="1" x14ac:dyDescent="0.25"/>
    <row r="945" spans="5:5" customFormat="1" x14ac:dyDescent="0.25">
      <c r="E945" s="2" t="s">
        <v>1662</v>
      </c>
    </row>
    <row r="946" spans="5:5" customFormat="1" x14ac:dyDescent="0.25"/>
    <row r="947" spans="5:5" customFormat="1" x14ac:dyDescent="0.25"/>
    <row r="948" spans="5:5" customFormat="1" x14ac:dyDescent="0.25"/>
    <row r="949" spans="5:5" customFormat="1" x14ac:dyDescent="0.25"/>
    <row r="950" spans="5:5" customFormat="1" x14ac:dyDescent="0.25"/>
    <row r="951" spans="5:5" customFormat="1" x14ac:dyDescent="0.25"/>
    <row r="952" spans="5:5" customFormat="1" x14ac:dyDescent="0.25"/>
    <row r="953" spans="5:5" customFormat="1" x14ac:dyDescent="0.25"/>
    <row r="954" spans="5:5" customFormat="1" x14ac:dyDescent="0.25"/>
    <row r="955" spans="5:5" customFormat="1" x14ac:dyDescent="0.25"/>
    <row r="956" spans="5:5" customFormat="1" x14ac:dyDescent="0.25"/>
    <row r="957" spans="5:5" customFormat="1" x14ac:dyDescent="0.25"/>
    <row r="958" spans="5:5" customFormat="1" x14ac:dyDescent="0.25"/>
    <row r="959" spans="5:5" customFormat="1" x14ac:dyDescent="0.25"/>
    <row r="960" spans="5:5" customFormat="1" x14ac:dyDescent="0.25"/>
    <row r="961" customFormat="1" x14ac:dyDescent="0.25"/>
    <row r="962" customFormat="1" x14ac:dyDescent="0.25"/>
    <row r="963" customFormat="1" x14ac:dyDescent="0.25"/>
    <row r="964" customFormat="1" x14ac:dyDescent="0.25"/>
    <row r="965" customFormat="1" x14ac:dyDescent="0.25"/>
    <row r="966" customFormat="1" x14ac:dyDescent="0.25"/>
    <row r="967" customFormat="1" x14ac:dyDescent="0.25"/>
    <row r="968" customFormat="1" x14ac:dyDescent="0.25"/>
    <row r="969" customFormat="1" x14ac:dyDescent="0.25"/>
    <row r="970" customFormat="1" x14ac:dyDescent="0.25"/>
    <row r="971" customFormat="1" x14ac:dyDescent="0.25"/>
    <row r="972" customFormat="1" x14ac:dyDescent="0.25"/>
    <row r="973" customFormat="1" x14ac:dyDescent="0.25"/>
    <row r="974" customFormat="1" x14ac:dyDescent="0.25"/>
    <row r="975" customFormat="1" x14ac:dyDescent="0.25"/>
    <row r="976" customFormat="1" x14ac:dyDescent="0.25"/>
    <row r="977" spans="5:70" customFormat="1" x14ac:dyDescent="0.25"/>
    <row r="978" spans="5:70" customFormat="1" x14ac:dyDescent="0.25"/>
    <row r="979" spans="5:70" customFormat="1" x14ac:dyDescent="0.25"/>
    <row r="980" spans="5:70" customFormat="1" x14ac:dyDescent="0.25"/>
    <row r="981" spans="5:70" customFormat="1" x14ac:dyDescent="0.25"/>
    <row r="982" spans="5:70" customFormat="1" x14ac:dyDescent="0.25"/>
    <row r="983" spans="5:70" customFormat="1" x14ac:dyDescent="0.25"/>
    <row r="984" spans="5:70" customFormat="1" x14ac:dyDescent="0.25"/>
    <row r="985" spans="5:70" customFormat="1" x14ac:dyDescent="0.25"/>
    <row r="986" spans="5:70" customFormat="1" x14ac:dyDescent="0.25">
      <c r="E986" s="19" t="s">
        <v>1</v>
      </c>
      <c r="F986" s="20"/>
      <c r="G986" s="20"/>
      <c r="H986" s="20"/>
      <c r="I986" s="20"/>
      <c r="J986" s="20"/>
      <c r="K986" s="20"/>
      <c r="L986" s="20"/>
      <c r="M986" s="20"/>
      <c r="N986" s="20"/>
      <c r="O986" s="20"/>
      <c r="P986" s="20"/>
      <c r="Q986" s="20"/>
      <c r="R986" s="20"/>
      <c r="S986" s="20"/>
      <c r="T986" s="20"/>
      <c r="U986" s="20"/>
      <c r="V986" s="20"/>
      <c r="X986" s="2" t="s">
        <v>50</v>
      </c>
      <c r="AE986" s="2" t="s">
        <v>1640</v>
      </c>
      <c r="AN986" s="2" t="s">
        <v>1552</v>
      </c>
      <c r="AU986" s="2" t="s">
        <v>174</v>
      </c>
      <c r="AX986" s="2" t="s">
        <v>175</v>
      </c>
      <c r="BE986" s="2" t="s">
        <v>176</v>
      </c>
      <c r="BK986" s="2" t="s">
        <v>50</v>
      </c>
      <c r="BR986" s="2" t="s">
        <v>769</v>
      </c>
    </row>
    <row r="987" spans="5:70" customFormat="1" x14ac:dyDescent="0.25">
      <c r="E987" s="46" t="s">
        <v>1633</v>
      </c>
      <c r="F987" s="20"/>
      <c r="G987" s="20"/>
      <c r="H987" s="20"/>
      <c r="I987" s="20"/>
      <c r="J987" s="20"/>
      <c r="K987" s="20"/>
      <c r="L987" s="20"/>
      <c r="M987" s="20"/>
      <c r="N987" s="20"/>
      <c r="O987" s="20"/>
      <c r="P987" s="20"/>
      <c r="Q987" s="20"/>
      <c r="R987" s="20"/>
      <c r="S987" s="20"/>
      <c r="T987" s="20"/>
      <c r="U987" s="20"/>
      <c r="V987" s="20"/>
      <c r="X987" t="s">
        <v>1641</v>
      </c>
      <c r="AE987" t="s">
        <v>1630</v>
      </c>
      <c r="AN987" t="s">
        <v>1613</v>
      </c>
      <c r="AU987" t="s">
        <v>1631</v>
      </c>
      <c r="AX987" s="32" t="s">
        <v>1645</v>
      </c>
      <c r="BE987" t="s">
        <v>272</v>
      </c>
      <c r="BK987" t="s">
        <v>1613</v>
      </c>
      <c r="BR987" t="s">
        <v>1613</v>
      </c>
    </row>
    <row r="988" spans="5:70" customFormat="1" x14ac:dyDescent="0.25">
      <c r="E988" s="46" t="s">
        <v>1634</v>
      </c>
      <c r="F988" s="20"/>
      <c r="G988" s="20"/>
      <c r="H988" s="20"/>
      <c r="I988" s="20"/>
      <c r="J988" s="20"/>
      <c r="K988" s="20"/>
      <c r="L988" s="20"/>
      <c r="M988" s="20"/>
      <c r="N988" s="20"/>
      <c r="O988" s="20"/>
      <c r="P988" s="20"/>
      <c r="Q988" s="20"/>
      <c r="R988" s="20"/>
      <c r="S988" s="20"/>
      <c r="T988" s="20"/>
      <c r="U988" s="20"/>
      <c r="V988" s="20"/>
      <c r="X988" t="s">
        <v>1642</v>
      </c>
      <c r="AE988" t="s">
        <v>1630</v>
      </c>
      <c r="AN988" t="s">
        <v>1612</v>
      </c>
      <c r="AU988" t="s">
        <v>1631</v>
      </c>
      <c r="AX988" s="32" t="s">
        <v>1645</v>
      </c>
      <c r="BE988" t="s">
        <v>272</v>
      </c>
      <c r="BK988" t="s">
        <v>1612</v>
      </c>
      <c r="BR988" t="s">
        <v>1612</v>
      </c>
    </row>
    <row r="989" spans="5:70" customFormat="1" x14ac:dyDescent="0.25">
      <c r="E989" s="19"/>
      <c r="F989" s="20"/>
      <c r="G989" s="20"/>
      <c r="H989" s="20"/>
      <c r="I989" s="20"/>
      <c r="J989" s="20"/>
      <c r="K989" s="20"/>
      <c r="L989" s="20"/>
      <c r="M989" s="20"/>
      <c r="N989" s="20"/>
      <c r="O989" s="20"/>
      <c r="P989" s="20"/>
      <c r="Q989" s="20"/>
      <c r="R989" s="20"/>
      <c r="S989" s="20"/>
      <c r="T989" s="20"/>
      <c r="U989" s="20"/>
      <c r="V989" s="20"/>
      <c r="X989" t="s">
        <v>1643</v>
      </c>
      <c r="AE989" t="s">
        <v>1630</v>
      </c>
      <c r="AN989" t="s">
        <v>1611</v>
      </c>
      <c r="AU989" t="s">
        <v>1631</v>
      </c>
      <c r="AX989" s="32" t="s">
        <v>1645</v>
      </c>
      <c r="BE989" t="s">
        <v>272</v>
      </c>
      <c r="BK989" t="s">
        <v>1611</v>
      </c>
      <c r="BR989" t="s">
        <v>1611</v>
      </c>
    </row>
    <row r="990" spans="5:70" customFormat="1" x14ac:dyDescent="0.25">
      <c r="E990" s="46" t="s">
        <v>888</v>
      </c>
      <c r="F990" s="20"/>
      <c r="G990" s="20"/>
      <c r="H990" s="20"/>
      <c r="I990" s="20"/>
      <c r="J990" s="20"/>
      <c r="K990" s="20"/>
      <c r="L990" s="20"/>
      <c r="M990" s="20"/>
      <c r="N990" s="20"/>
      <c r="O990" s="20"/>
      <c r="P990" s="20"/>
      <c r="Q990" s="20"/>
      <c r="R990" s="20"/>
      <c r="S990" s="20"/>
      <c r="T990" s="20"/>
      <c r="U990" s="20"/>
      <c r="V990" s="20"/>
      <c r="X990" t="s">
        <v>1644</v>
      </c>
      <c r="AE990" t="s">
        <v>1630</v>
      </c>
      <c r="AN990" t="s">
        <v>1610</v>
      </c>
      <c r="AU990" t="s">
        <v>1631</v>
      </c>
      <c r="AX990" s="32" t="s">
        <v>1645</v>
      </c>
      <c r="BE990" t="s">
        <v>272</v>
      </c>
      <c r="BK990" t="s">
        <v>1610</v>
      </c>
      <c r="BR990" t="s">
        <v>1610</v>
      </c>
    </row>
    <row r="991" spans="5:70" customFormat="1" x14ac:dyDescent="0.25">
      <c r="E991" s="46" t="s">
        <v>154</v>
      </c>
      <c r="F991" s="20"/>
      <c r="G991" s="20"/>
      <c r="H991" s="20"/>
      <c r="I991" s="20"/>
      <c r="J991" s="20"/>
      <c r="K991" s="20"/>
      <c r="L991" s="20"/>
      <c r="M991" s="20"/>
      <c r="N991" s="20"/>
      <c r="O991" s="20"/>
      <c r="P991" s="20"/>
      <c r="Q991" s="20"/>
      <c r="R991" s="20"/>
      <c r="S991" s="20"/>
      <c r="T991" s="20"/>
      <c r="U991" s="20"/>
      <c r="V991" s="20"/>
    </row>
    <row r="992" spans="5:70" customFormat="1" x14ac:dyDescent="0.25">
      <c r="E992" s="19"/>
      <c r="F992" s="20"/>
      <c r="G992" s="20"/>
      <c r="H992" s="20"/>
      <c r="I992" s="20"/>
      <c r="J992" s="20"/>
      <c r="K992" s="20"/>
      <c r="L992" s="20"/>
      <c r="M992" s="20"/>
      <c r="N992" s="20"/>
      <c r="O992" s="20"/>
      <c r="P992" s="20"/>
      <c r="Q992" s="20"/>
      <c r="R992" s="20"/>
      <c r="S992" s="20"/>
      <c r="T992" s="20"/>
      <c r="U992" s="20"/>
      <c r="V992" s="20"/>
      <c r="X992" s="2" t="str">
        <f>"update IFINAMS.dbo.INSURANCE_POLICY_ASSET set FA_CODE = '" &amp; TRIM(E940) &amp; "', MOD_BY = 'Aryo Budi', MOD_DATE = getdate(), MOD_IP_ADDRESS = 'M-462825' where CODE = '" &amp; TRIM(X987) &amp; "';"</f>
        <v>update IFINAMS.dbo.INSURANCE_POLICY_ASSET set FA_CODE = '2010.AST.2407.00055', MOD_BY = 'Aryo Budi', MOD_DATE = getdate(), MOD_IP_ADDRESS = 'M-462825' where CODE = 'DSF.IPA.2407.000378';</v>
      </c>
    </row>
    <row r="993" spans="5:104" customFormat="1" x14ac:dyDescent="0.25">
      <c r="E993" s="19" t="s">
        <v>1635</v>
      </c>
      <c r="F993" s="20"/>
      <c r="G993" s="20"/>
      <c r="H993" s="20"/>
      <c r="I993" s="20"/>
      <c r="J993" s="20"/>
      <c r="K993" s="20"/>
      <c r="L993" s="20"/>
      <c r="M993" s="20"/>
      <c r="N993" s="20"/>
      <c r="O993" s="20"/>
      <c r="P993" s="20"/>
      <c r="Q993" s="20"/>
      <c r="R993" s="20"/>
      <c r="S993" s="20"/>
      <c r="T993" s="20"/>
      <c r="U993" s="20"/>
      <c r="V993" s="20"/>
      <c r="X993" s="2" t="str">
        <f>"update IFINAMS.dbo.INSURANCE_POLICY_ASSET set FA_CODE = '" &amp; TRIM(E941) &amp; "', MOD_BY = 'Aryo Budi', MOD_DATE = getdate(), MOD_IP_ADDRESS = 'M-462825' where CODE = '" &amp; TRIM(X988) &amp; "';"</f>
        <v>update IFINAMS.dbo.INSURANCE_POLICY_ASSET set FA_CODE = '2010.AST.2407.00054', MOD_BY = 'Aryo Budi', MOD_DATE = getdate(), MOD_IP_ADDRESS = 'M-462825' where CODE = 'DSF.IPA.2407.000377';</v>
      </c>
    </row>
    <row r="994" spans="5:104" customFormat="1" x14ac:dyDescent="0.25">
      <c r="E994" s="46" t="s">
        <v>1636</v>
      </c>
      <c r="F994" s="20"/>
      <c r="G994" s="20"/>
      <c r="H994" s="20"/>
      <c r="I994" s="20"/>
      <c r="J994" s="20"/>
      <c r="K994" s="20"/>
      <c r="L994" s="20"/>
      <c r="M994" s="20"/>
      <c r="N994" s="20"/>
      <c r="O994" s="20"/>
      <c r="P994" s="20"/>
      <c r="Q994" s="20"/>
      <c r="R994" s="20"/>
      <c r="S994" s="20"/>
      <c r="T994" s="20"/>
      <c r="U994" s="20"/>
      <c r="V994" s="20"/>
      <c r="X994" s="2" t="str">
        <f>"update IFINAMS.dbo.INSURANCE_POLICY_ASSET set FA_CODE = '" &amp; TRIM(E942) &amp; "', MOD_BY = 'Aryo Budi', MOD_DATE = getdate(), MOD_IP_ADDRESS = 'M-462825' where CODE = '" &amp; TRIM(X989) &amp; "';"</f>
        <v>update IFINAMS.dbo.INSURANCE_POLICY_ASSET set FA_CODE = '2010.AST.2407.00053', MOD_BY = 'Aryo Budi', MOD_DATE = getdate(), MOD_IP_ADDRESS = 'M-462825' where CODE = 'DSF.IPA.2407.000376';</v>
      </c>
    </row>
    <row r="995" spans="5:104" customFormat="1" x14ac:dyDescent="0.25">
      <c r="E995" s="19"/>
      <c r="F995" s="20"/>
      <c r="G995" s="20"/>
      <c r="H995" s="20"/>
      <c r="I995" s="20"/>
      <c r="J995" s="20"/>
      <c r="K995" s="20"/>
      <c r="L995" s="20"/>
      <c r="M995" s="20"/>
      <c r="N995" s="20"/>
      <c r="O995" s="20"/>
      <c r="P995" s="20"/>
      <c r="Q995" s="20"/>
      <c r="R995" s="20"/>
      <c r="S995" s="20"/>
      <c r="T995" s="20"/>
      <c r="U995" s="20"/>
      <c r="V995" s="20"/>
      <c r="X995" s="2" t="str">
        <f>"update IFINAMS.dbo.INSURANCE_POLICY_ASSET set FA_CODE = '" &amp; TRIM(E943) &amp; "', MOD_BY = 'Aryo Budi', MOD_DATE = getdate(), MOD_IP_ADDRESS = 'M-462825' where CODE = '" &amp; TRIM(X990) &amp; "';"</f>
        <v>update IFINAMS.dbo.INSURANCE_POLICY_ASSET set FA_CODE = '2010.AST.2407.00052', MOD_BY = 'Aryo Budi', MOD_DATE = getdate(), MOD_IP_ADDRESS = 'M-462825' where CODE = 'DSF.IPA.2407.000375';</v>
      </c>
    </row>
    <row r="996" spans="5:104" customFormat="1" x14ac:dyDescent="0.25">
      <c r="E996" s="19" t="s">
        <v>1637</v>
      </c>
      <c r="F996" s="20"/>
      <c r="G996" s="20"/>
      <c r="H996" s="20"/>
      <c r="I996" s="20"/>
      <c r="J996" s="20"/>
      <c r="K996" s="20"/>
      <c r="L996" s="20"/>
      <c r="M996" s="20"/>
      <c r="N996" s="20"/>
      <c r="O996" s="20"/>
      <c r="P996" s="20"/>
      <c r="Q996" s="20"/>
      <c r="R996" s="20"/>
      <c r="S996" s="20"/>
      <c r="T996" s="20"/>
      <c r="U996" s="20"/>
      <c r="V996" s="20"/>
    </row>
    <row r="997" spans="5:104" customFormat="1" x14ac:dyDescent="0.25">
      <c r="E997" s="46" t="s">
        <v>1638</v>
      </c>
      <c r="F997" s="20"/>
      <c r="G997" s="20"/>
      <c r="H997" s="20"/>
      <c r="I997" s="20"/>
      <c r="J997" s="20"/>
      <c r="K997" s="20"/>
      <c r="L997" s="20"/>
      <c r="M997" s="20"/>
      <c r="N997" s="20"/>
      <c r="O997" s="20"/>
      <c r="P997" s="20"/>
      <c r="Q997" s="20"/>
      <c r="R997" s="20"/>
      <c r="S997" s="20"/>
      <c r="T997" s="20"/>
      <c r="U997" s="20"/>
      <c r="V997" s="20"/>
    </row>
    <row r="998" spans="5:104" customFormat="1" x14ac:dyDescent="0.25">
      <c r="E998" s="46" t="s">
        <v>1639</v>
      </c>
      <c r="F998" s="20"/>
      <c r="G998" s="20"/>
      <c r="H998" s="20"/>
      <c r="I998" s="20"/>
      <c r="J998" s="20"/>
      <c r="K998" s="20"/>
      <c r="L998" s="20"/>
      <c r="M998" s="20"/>
      <c r="N998" s="20"/>
      <c r="O998" s="20"/>
      <c r="P998" s="20"/>
      <c r="Q998" s="20"/>
      <c r="R998" s="20"/>
      <c r="S998" s="20"/>
      <c r="T998" s="20"/>
      <c r="U998" s="20"/>
      <c r="V998" s="20"/>
    </row>
    <row r="999" spans="5:104" customFormat="1" x14ac:dyDescent="0.25">
      <c r="E999" s="19"/>
      <c r="F999" s="20"/>
      <c r="G999" s="20"/>
      <c r="H999" s="20"/>
      <c r="I999" s="20"/>
      <c r="J999" s="20"/>
      <c r="K999" s="20"/>
      <c r="L999" s="20"/>
      <c r="M999" s="20"/>
      <c r="N999" s="20"/>
      <c r="O999" s="20"/>
      <c r="P999" s="20"/>
      <c r="Q999" s="20"/>
      <c r="R999" s="20"/>
      <c r="S999" s="20"/>
      <c r="T999" s="20"/>
      <c r="U999" s="20"/>
      <c r="V999" s="20"/>
      <c r="Y999" s="19" t="s">
        <v>1</v>
      </c>
      <c r="Z999" s="20"/>
      <c r="AA999" s="20"/>
      <c r="AB999" s="20"/>
      <c r="AC999" s="20"/>
      <c r="AD999" s="20"/>
      <c r="AE999" s="20"/>
      <c r="AF999" s="20"/>
      <c r="AG999" s="20"/>
      <c r="AH999" s="20"/>
      <c r="AI999" s="20"/>
      <c r="AJ999" s="20"/>
      <c r="AK999" s="20"/>
      <c r="AL999" s="20"/>
      <c r="AM999" s="20"/>
      <c r="AN999" s="20"/>
      <c r="AO999" s="20"/>
      <c r="AQ999" s="2" t="s">
        <v>50</v>
      </c>
      <c r="AX999" s="2" t="s">
        <v>278</v>
      </c>
      <c r="BP999" s="2" t="s">
        <v>260</v>
      </c>
      <c r="BW999" s="2" t="s">
        <v>769</v>
      </c>
      <c r="CD999" s="2" t="s">
        <v>1628</v>
      </c>
      <c r="CV999" s="2" t="s">
        <v>26</v>
      </c>
      <c r="CZ999" s="2" t="s">
        <v>1629</v>
      </c>
    </row>
    <row r="1000" spans="5:104" customFormat="1" x14ac:dyDescent="0.25">
      <c r="E1000" s="19" t="s">
        <v>29</v>
      </c>
      <c r="F1000" s="20"/>
      <c r="G1000" s="20"/>
      <c r="H1000" s="20"/>
      <c r="I1000" s="20"/>
      <c r="J1000" s="20"/>
      <c r="K1000" s="20"/>
      <c r="L1000" s="20"/>
      <c r="M1000" s="20"/>
      <c r="N1000" s="20"/>
      <c r="O1000" s="20"/>
      <c r="P1000" s="20"/>
      <c r="Q1000" s="20"/>
      <c r="R1000" s="20"/>
      <c r="S1000" s="20"/>
      <c r="T1000" s="20"/>
      <c r="U1000" s="20"/>
      <c r="V1000" s="20"/>
      <c r="Y1000" s="19" t="s">
        <v>1650</v>
      </c>
      <c r="Z1000" s="20"/>
      <c r="AA1000" s="20"/>
      <c r="AB1000" s="20"/>
      <c r="AC1000" s="20"/>
      <c r="AD1000" s="20"/>
      <c r="AE1000" s="20"/>
      <c r="AF1000" s="20"/>
      <c r="AG1000" s="20"/>
      <c r="AH1000" s="20"/>
      <c r="AI1000" s="20"/>
      <c r="AJ1000" s="20"/>
      <c r="AK1000" s="20"/>
      <c r="AL1000" s="20"/>
      <c r="AM1000" s="20"/>
      <c r="AN1000" s="20"/>
      <c r="AO1000" s="20"/>
      <c r="AQ1000" t="s">
        <v>1617</v>
      </c>
      <c r="AX1000" t="s">
        <v>256</v>
      </c>
      <c r="BP1000" t="s">
        <v>158</v>
      </c>
      <c r="BW1000" t="s">
        <v>1617</v>
      </c>
      <c r="CD1000" t="s">
        <v>1632</v>
      </c>
      <c r="CV1000" t="s">
        <v>1653</v>
      </c>
    </row>
    <row r="1001" spans="5:104" customFormat="1" x14ac:dyDescent="0.25">
      <c r="E1001" s="19"/>
      <c r="F1001" s="20"/>
      <c r="G1001" s="20"/>
      <c r="H1001" s="20"/>
      <c r="I1001" s="20"/>
      <c r="J1001" s="20"/>
      <c r="K1001" s="20"/>
      <c r="L1001" s="20"/>
      <c r="M1001" s="20"/>
      <c r="N1001" s="20"/>
      <c r="O1001" s="20"/>
      <c r="P1001" s="20"/>
      <c r="Q1001" s="20"/>
      <c r="R1001" s="20"/>
      <c r="S1001" s="20"/>
      <c r="T1001" s="20"/>
      <c r="U1001" s="20"/>
      <c r="V1001" s="20"/>
      <c r="Y1001" s="19"/>
      <c r="Z1001" s="20"/>
      <c r="AA1001" s="20"/>
      <c r="AB1001" s="20"/>
      <c r="AC1001" s="20"/>
      <c r="AD1001" s="20"/>
      <c r="AE1001" s="20"/>
      <c r="AF1001" s="20"/>
      <c r="AG1001" s="20"/>
      <c r="AH1001" s="20"/>
      <c r="AI1001" s="20"/>
      <c r="AJ1001" s="20"/>
      <c r="AK1001" s="20"/>
      <c r="AL1001" s="20"/>
      <c r="AM1001" s="20"/>
      <c r="AN1001" s="20"/>
      <c r="AO1001" s="20"/>
      <c r="AQ1001" t="s">
        <v>1616</v>
      </c>
      <c r="AX1001" t="s">
        <v>256</v>
      </c>
      <c r="BP1001" t="s">
        <v>158</v>
      </c>
      <c r="BW1001" t="s">
        <v>1616</v>
      </c>
      <c r="CD1001" t="s">
        <v>1632</v>
      </c>
      <c r="CV1001" t="s">
        <v>1654</v>
      </c>
    </row>
    <row r="1002" spans="5:104" customFormat="1" x14ac:dyDescent="0.25">
      <c r="E1002" s="19" t="s">
        <v>698</v>
      </c>
      <c r="F1002" s="20"/>
      <c r="G1002" s="20"/>
      <c r="H1002" s="20"/>
      <c r="I1002" s="20"/>
      <c r="J1002" s="20"/>
      <c r="K1002" s="20"/>
      <c r="L1002" s="20"/>
      <c r="M1002" s="20"/>
      <c r="N1002" s="20"/>
      <c r="O1002" s="20"/>
      <c r="P1002" s="20"/>
      <c r="Q1002" s="20"/>
      <c r="R1002" s="20"/>
      <c r="S1002" s="20"/>
      <c r="T1002" s="20"/>
      <c r="U1002" s="20"/>
      <c r="V1002" s="20"/>
      <c r="Y1002" s="19" t="s">
        <v>892</v>
      </c>
      <c r="Z1002" s="20"/>
      <c r="AA1002" s="20"/>
      <c r="AB1002" s="20"/>
      <c r="AC1002" s="20"/>
      <c r="AD1002" s="20"/>
      <c r="AE1002" s="20"/>
      <c r="AF1002" s="20"/>
      <c r="AG1002" s="20"/>
      <c r="AH1002" s="20"/>
      <c r="AI1002" s="20"/>
      <c r="AJ1002" s="20"/>
      <c r="AK1002" s="20"/>
      <c r="AL1002" s="20"/>
      <c r="AM1002" s="20"/>
      <c r="AN1002" s="20"/>
      <c r="AO1002" s="20"/>
      <c r="AQ1002" t="s">
        <v>1615</v>
      </c>
      <c r="AX1002" t="s">
        <v>256</v>
      </c>
      <c r="BP1002" t="s">
        <v>158</v>
      </c>
      <c r="BW1002" t="s">
        <v>1615</v>
      </c>
      <c r="CD1002" t="s">
        <v>1632</v>
      </c>
      <c r="CV1002" t="s">
        <v>1655</v>
      </c>
    </row>
    <row r="1003" spans="5:104" customFormat="1" x14ac:dyDescent="0.25">
      <c r="E1003" s="19" t="s">
        <v>889</v>
      </c>
      <c r="F1003" s="20"/>
      <c r="G1003" s="20"/>
      <c r="H1003" s="20"/>
      <c r="I1003" s="20"/>
      <c r="J1003" s="20"/>
      <c r="K1003" s="20"/>
      <c r="L1003" s="20"/>
      <c r="M1003" s="20"/>
      <c r="N1003" s="20"/>
      <c r="O1003" s="20"/>
      <c r="P1003" s="20"/>
      <c r="Q1003" s="20"/>
      <c r="R1003" s="20"/>
      <c r="S1003" s="20"/>
      <c r="T1003" s="20"/>
      <c r="U1003" s="20"/>
      <c r="V1003" s="20"/>
      <c r="Y1003" s="19" t="s">
        <v>1651</v>
      </c>
      <c r="Z1003" s="20"/>
      <c r="AA1003" s="20"/>
      <c r="AB1003" s="20"/>
      <c r="AC1003" s="20"/>
      <c r="AD1003" s="20"/>
      <c r="AE1003" s="20"/>
      <c r="AF1003" s="20"/>
      <c r="AG1003" s="20"/>
      <c r="AH1003" s="20"/>
      <c r="AI1003" s="20"/>
      <c r="AJ1003" s="20"/>
      <c r="AK1003" s="20"/>
      <c r="AL1003" s="20"/>
      <c r="AM1003" s="20"/>
      <c r="AN1003" s="20"/>
      <c r="AO1003" s="20"/>
      <c r="AQ1003" t="s">
        <v>1614</v>
      </c>
      <c r="AX1003" t="s">
        <v>256</v>
      </c>
      <c r="BP1003" t="s">
        <v>158</v>
      </c>
      <c r="BW1003" t="s">
        <v>1614</v>
      </c>
      <c r="CD1003" t="s">
        <v>1632</v>
      </c>
      <c r="CV1003" t="s">
        <v>1656</v>
      </c>
    </row>
    <row r="1004" spans="5:104" customFormat="1" x14ac:dyDescent="0.25">
      <c r="E1004" s="19" t="s">
        <v>890</v>
      </c>
      <c r="F1004" s="20"/>
      <c r="G1004" s="20"/>
      <c r="H1004" s="20"/>
      <c r="I1004" s="20"/>
      <c r="J1004" s="20"/>
      <c r="K1004" s="20"/>
      <c r="L1004" s="20"/>
      <c r="M1004" s="20"/>
      <c r="N1004" s="20"/>
      <c r="O1004" s="20"/>
      <c r="P1004" s="20"/>
      <c r="Q1004" s="20"/>
      <c r="R1004" s="20"/>
      <c r="S1004" s="20"/>
      <c r="T1004" s="20"/>
      <c r="U1004" s="20"/>
      <c r="V1004" s="20"/>
      <c r="Y1004" s="19"/>
      <c r="Z1004" s="20"/>
      <c r="AA1004" s="20"/>
      <c r="AB1004" s="20"/>
      <c r="AC1004" s="20"/>
      <c r="AD1004" s="20"/>
      <c r="AE1004" s="20"/>
      <c r="AF1004" s="20"/>
      <c r="AG1004" s="20"/>
      <c r="AH1004" s="20"/>
      <c r="AI1004" s="20"/>
      <c r="AJ1004" s="20"/>
      <c r="AK1004" s="20"/>
      <c r="AL1004" s="20"/>
      <c r="AM1004" s="20"/>
      <c r="AN1004" s="20"/>
      <c r="AO1004" s="20"/>
    </row>
    <row r="1005" spans="5:104" customFormat="1" x14ac:dyDescent="0.25">
      <c r="E1005" s="19" t="s">
        <v>160</v>
      </c>
      <c r="F1005" s="20"/>
      <c r="G1005" s="20"/>
      <c r="H1005" s="20"/>
      <c r="I1005" s="20"/>
      <c r="J1005" s="20"/>
      <c r="K1005" s="20"/>
      <c r="L1005" s="20"/>
      <c r="M1005" s="20"/>
      <c r="N1005" s="20"/>
      <c r="O1005" s="20"/>
      <c r="P1005" s="20"/>
      <c r="Q1005" s="20"/>
      <c r="R1005" s="20"/>
      <c r="S1005" s="20"/>
      <c r="T1005" s="20"/>
      <c r="U1005" s="20"/>
      <c r="V1005" s="20"/>
      <c r="Y1005" s="19" t="s">
        <v>29</v>
      </c>
      <c r="Z1005" s="20"/>
      <c r="AA1005" s="20"/>
      <c r="AB1005" s="20"/>
      <c r="AC1005" s="20"/>
      <c r="AD1005" s="20"/>
      <c r="AE1005" s="20"/>
      <c r="AF1005" s="20"/>
      <c r="AG1005" s="20"/>
      <c r="AH1005" s="20"/>
      <c r="AI1005" s="20"/>
      <c r="AJ1005" s="20"/>
      <c r="AK1005" s="20"/>
      <c r="AL1005" s="20"/>
      <c r="AM1005" s="20"/>
      <c r="AN1005" s="20"/>
      <c r="AO1005" s="20"/>
    </row>
    <row r="1006" spans="5:104" customFormat="1" x14ac:dyDescent="0.25">
      <c r="E1006" s="19" t="s">
        <v>1514</v>
      </c>
      <c r="F1006" s="20"/>
      <c r="G1006" s="20"/>
      <c r="H1006" s="20"/>
      <c r="I1006" s="20"/>
      <c r="J1006" s="20"/>
      <c r="K1006" s="20"/>
      <c r="L1006" s="20"/>
      <c r="M1006" s="20"/>
      <c r="N1006" s="20"/>
      <c r="O1006" s="20"/>
      <c r="P1006" s="20"/>
      <c r="Q1006" s="20"/>
      <c r="R1006" s="20"/>
      <c r="S1006" s="20"/>
      <c r="T1006" s="20"/>
      <c r="U1006" s="20"/>
      <c r="V1006" s="20"/>
      <c r="Y1006" s="19"/>
      <c r="Z1006" s="20"/>
      <c r="AA1006" s="20"/>
      <c r="AB1006" s="20"/>
      <c r="AC1006" s="20"/>
      <c r="AD1006" s="20"/>
      <c r="AE1006" s="20"/>
      <c r="AF1006" s="20"/>
      <c r="AG1006" s="20"/>
      <c r="AH1006" s="20"/>
      <c r="AI1006" s="20"/>
      <c r="AJ1006" s="20"/>
      <c r="AK1006" s="20"/>
      <c r="AL1006" s="20"/>
      <c r="AM1006" s="20"/>
      <c r="AN1006" s="20"/>
      <c r="AO1006" s="20"/>
    </row>
    <row r="1007" spans="5:104" customFormat="1" x14ac:dyDescent="0.25">
      <c r="E1007" s="19" t="s">
        <v>161</v>
      </c>
      <c r="F1007" s="20"/>
      <c r="G1007" s="20"/>
      <c r="H1007" s="20"/>
      <c r="I1007" s="20"/>
      <c r="J1007" s="20"/>
      <c r="K1007" s="20"/>
      <c r="L1007" s="20"/>
      <c r="M1007" s="20"/>
      <c r="N1007" s="20"/>
      <c r="O1007" s="20"/>
      <c r="P1007" s="20"/>
      <c r="Q1007" s="20"/>
      <c r="R1007" s="20"/>
      <c r="S1007" s="20"/>
      <c r="T1007" s="20"/>
      <c r="U1007" s="20"/>
      <c r="V1007" s="20"/>
      <c r="Y1007" s="19" t="s">
        <v>185</v>
      </c>
      <c r="Z1007" s="20"/>
      <c r="AA1007" s="20"/>
      <c r="AB1007" s="20"/>
      <c r="AC1007" s="20"/>
      <c r="AD1007" s="20"/>
      <c r="AE1007" s="20"/>
      <c r="AF1007" s="20"/>
      <c r="AG1007" s="20"/>
      <c r="AH1007" s="20"/>
      <c r="AI1007" s="20"/>
      <c r="AJ1007" s="20"/>
      <c r="AK1007" s="20"/>
      <c r="AL1007" s="20"/>
      <c r="AM1007" s="20"/>
      <c r="AN1007" s="20"/>
      <c r="AO1007" s="20"/>
    </row>
    <row r="1008" spans="5:104" customFormat="1" x14ac:dyDescent="0.25">
      <c r="E1008" s="19" t="s">
        <v>1063</v>
      </c>
      <c r="F1008" s="20"/>
      <c r="G1008" s="20"/>
      <c r="H1008" s="20"/>
      <c r="I1008" s="20"/>
      <c r="J1008" s="20"/>
      <c r="K1008" s="20"/>
      <c r="L1008" s="20"/>
      <c r="M1008" s="20"/>
      <c r="N1008" s="20"/>
      <c r="O1008" s="20"/>
      <c r="P1008" s="20"/>
      <c r="Q1008" s="20"/>
      <c r="R1008" s="20"/>
      <c r="S1008" s="20"/>
      <c r="T1008" s="20"/>
      <c r="U1008" s="20"/>
      <c r="V1008" s="20"/>
      <c r="Y1008" s="19" t="s">
        <v>186</v>
      </c>
      <c r="Z1008" s="20"/>
      <c r="AA1008" s="20"/>
      <c r="AB1008" s="20"/>
      <c r="AC1008" s="20"/>
      <c r="AD1008" s="20"/>
      <c r="AE1008" s="20"/>
      <c r="AF1008" s="20"/>
      <c r="AG1008" s="20"/>
      <c r="AH1008" s="20"/>
      <c r="AI1008" s="20"/>
      <c r="AJ1008" s="20"/>
      <c r="AK1008" s="20"/>
      <c r="AL1008" s="20"/>
      <c r="AM1008" s="20"/>
      <c r="AN1008" s="20"/>
      <c r="AO1008" s="20"/>
    </row>
    <row r="1009" spans="5:82" customFormat="1" x14ac:dyDescent="0.25">
      <c r="E1009" s="19" t="s">
        <v>1622</v>
      </c>
      <c r="F1009" s="20"/>
      <c r="G1009" s="20"/>
      <c r="H1009" s="20"/>
      <c r="I1009" s="20"/>
      <c r="J1009" s="20"/>
      <c r="K1009" s="20"/>
      <c r="L1009" s="20"/>
      <c r="M1009" s="20"/>
      <c r="N1009" s="20"/>
      <c r="O1009" s="20"/>
      <c r="P1009" s="20"/>
      <c r="Q1009" s="20"/>
      <c r="R1009" s="20"/>
      <c r="S1009" s="20"/>
      <c r="T1009" s="20"/>
      <c r="U1009" s="20"/>
      <c r="V1009" s="20"/>
      <c r="Y1009" s="19" t="s">
        <v>23</v>
      </c>
      <c r="Z1009" s="20"/>
      <c r="AA1009" s="20"/>
      <c r="AB1009" s="20"/>
      <c r="AC1009" s="20"/>
      <c r="AD1009" s="20"/>
      <c r="AE1009" s="20"/>
      <c r="AF1009" s="20"/>
      <c r="AG1009" s="20"/>
      <c r="AH1009" s="20"/>
      <c r="AI1009" s="20"/>
      <c r="AJ1009" s="20"/>
      <c r="AK1009" s="20"/>
      <c r="AL1009" s="20"/>
      <c r="AM1009" s="20"/>
      <c r="AN1009" s="20"/>
      <c r="AO1009" s="20"/>
    </row>
    <row r="1010" spans="5:82" customFormat="1" x14ac:dyDescent="0.25">
      <c r="E1010" s="19" t="s">
        <v>1623</v>
      </c>
      <c r="F1010" s="20"/>
      <c r="G1010" s="20"/>
      <c r="H1010" s="20"/>
      <c r="I1010" s="20"/>
      <c r="J1010" s="20"/>
      <c r="K1010" s="20"/>
      <c r="L1010" s="20"/>
      <c r="M1010" s="20"/>
      <c r="N1010" s="20"/>
      <c r="O1010" s="20"/>
      <c r="P1010" s="20"/>
      <c r="Q1010" s="20"/>
      <c r="R1010" s="20"/>
      <c r="S1010" s="20"/>
      <c r="T1010" s="20"/>
      <c r="U1010" s="20"/>
      <c r="V1010" s="20"/>
      <c r="Y1010" s="19" t="s">
        <v>1652</v>
      </c>
      <c r="Z1010" s="20"/>
      <c r="AA1010" s="20"/>
      <c r="AB1010" s="20"/>
      <c r="AC1010" s="20"/>
      <c r="AD1010" s="20"/>
      <c r="AE1010" s="20"/>
      <c r="AF1010" s="20"/>
      <c r="AG1010" s="20"/>
      <c r="AH1010" s="20"/>
      <c r="AI1010" s="20"/>
      <c r="AJ1010" s="20"/>
      <c r="AK1010" s="20"/>
      <c r="AL1010" s="20"/>
      <c r="AM1010" s="20"/>
      <c r="AN1010" s="20"/>
      <c r="AO1010" s="20"/>
    </row>
    <row r="1011" spans="5:82" customFormat="1" x14ac:dyDescent="0.25">
      <c r="E1011" s="46" t="s">
        <v>1624</v>
      </c>
      <c r="F1011" s="20"/>
      <c r="G1011" s="20"/>
      <c r="H1011" s="20"/>
      <c r="I1011" s="20"/>
      <c r="J1011" s="20"/>
      <c r="K1011" s="20"/>
      <c r="L1011" s="20"/>
      <c r="M1011" s="20"/>
      <c r="N1011" s="20"/>
      <c r="O1011" s="20"/>
      <c r="P1011" s="20"/>
      <c r="Q1011" s="20"/>
      <c r="R1011" s="20"/>
      <c r="S1011" s="20"/>
      <c r="T1011" s="20"/>
      <c r="U1011" s="20"/>
      <c r="V1011" s="20"/>
      <c r="Y1011" s="46" t="s">
        <v>1657</v>
      </c>
      <c r="Z1011" s="20"/>
      <c r="AA1011" s="20"/>
      <c r="AB1011" s="20"/>
      <c r="AC1011" s="20"/>
      <c r="AD1011" s="20"/>
      <c r="AE1011" s="20"/>
      <c r="AF1011" s="20"/>
      <c r="AG1011" s="20"/>
      <c r="AH1011" s="20"/>
      <c r="AI1011" s="20"/>
      <c r="AJ1011" s="20"/>
      <c r="AK1011" s="20"/>
      <c r="AL1011" s="20"/>
      <c r="AM1011" s="20"/>
      <c r="AN1011" s="20"/>
      <c r="AO1011" s="20"/>
    </row>
    <row r="1012" spans="5:82" customFormat="1" x14ac:dyDescent="0.25">
      <c r="E1012" s="46" t="s">
        <v>1625</v>
      </c>
      <c r="F1012" s="20"/>
      <c r="G1012" s="20"/>
      <c r="H1012" s="20"/>
      <c r="I1012" s="20"/>
      <c r="J1012" s="20"/>
      <c r="K1012" s="20"/>
      <c r="L1012" s="20"/>
      <c r="M1012" s="20"/>
      <c r="N1012" s="20"/>
      <c r="O1012" s="20"/>
      <c r="P1012" s="20"/>
      <c r="Q1012" s="20"/>
      <c r="R1012" s="20"/>
      <c r="S1012" s="20"/>
      <c r="T1012" s="20"/>
      <c r="U1012" s="20"/>
      <c r="V1012" s="20"/>
      <c r="Y1012" s="46" t="s">
        <v>1658</v>
      </c>
      <c r="Z1012" s="20"/>
      <c r="AA1012" s="20"/>
      <c r="AB1012" s="20"/>
      <c r="AC1012" s="20"/>
      <c r="AD1012" s="20"/>
      <c r="AE1012" s="20"/>
      <c r="AF1012" s="20"/>
      <c r="AG1012" s="20"/>
      <c r="AH1012" s="20"/>
      <c r="AI1012" s="20"/>
      <c r="AJ1012" s="20"/>
      <c r="AK1012" s="20"/>
      <c r="AL1012" s="20"/>
      <c r="AM1012" s="20"/>
      <c r="AN1012" s="20"/>
      <c r="AO1012" s="20"/>
    </row>
    <row r="1013" spans="5:82" customFormat="1" x14ac:dyDescent="0.25">
      <c r="E1013" s="46" t="s">
        <v>1626</v>
      </c>
      <c r="F1013" s="20"/>
      <c r="G1013" s="20"/>
      <c r="H1013" s="20"/>
      <c r="I1013" s="20"/>
      <c r="J1013" s="20"/>
      <c r="K1013" s="20"/>
      <c r="L1013" s="20"/>
      <c r="M1013" s="20"/>
      <c r="N1013" s="20"/>
      <c r="O1013" s="20"/>
      <c r="P1013" s="20"/>
      <c r="Q1013" s="20"/>
      <c r="R1013" s="20"/>
      <c r="S1013" s="20"/>
      <c r="T1013" s="20"/>
      <c r="U1013" s="20"/>
      <c r="V1013" s="20"/>
      <c r="Y1013" s="46" t="s">
        <v>1659</v>
      </c>
      <c r="Z1013" s="20"/>
      <c r="AA1013" s="20"/>
      <c r="AB1013" s="20"/>
      <c r="AC1013" s="20"/>
      <c r="AD1013" s="20"/>
      <c r="AE1013" s="20"/>
      <c r="AF1013" s="20"/>
      <c r="AG1013" s="20"/>
      <c r="AH1013" s="20"/>
      <c r="AI1013" s="20"/>
      <c r="AJ1013" s="20"/>
      <c r="AK1013" s="20"/>
      <c r="AL1013" s="20"/>
      <c r="AM1013" s="20"/>
      <c r="AN1013" s="20"/>
      <c r="AO1013" s="20"/>
    </row>
    <row r="1014" spans="5:82" customFormat="1" x14ac:dyDescent="0.25">
      <c r="E1014" s="46" t="s">
        <v>1627</v>
      </c>
      <c r="F1014" s="20"/>
      <c r="G1014" s="20"/>
      <c r="H1014" s="20"/>
      <c r="I1014" s="20"/>
      <c r="J1014" s="20"/>
      <c r="K1014" s="20"/>
      <c r="L1014" s="20"/>
      <c r="M1014" s="20"/>
      <c r="N1014" s="20"/>
      <c r="O1014" s="20"/>
      <c r="P1014" s="20"/>
      <c r="Q1014" s="20"/>
      <c r="R1014" s="20"/>
      <c r="S1014" s="20"/>
      <c r="T1014" s="20"/>
      <c r="U1014" s="20"/>
      <c r="V1014" s="20"/>
      <c r="Y1014" s="46" t="s">
        <v>1660</v>
      </c>
      <c r="Z1014" s="20"/>
      <c r="AA1014" s="20"/>
      <c r="AB1014" s="20"/>
      <c r="AC1014" s="20"/>
      <c r="AD1014" s="20"/>
      <c r="AE1014" s="20"/>
      <c r="AF1014" s="20"/>
      <c r="AG1014" s="20"/>
      <c r="AH1014" s="20"/>
      <c r="AI1014" s="20"/>
      <c r="AJ1014" s="20"/>
      <c r="AK1014" s="20"/>
      <c r="AL1014" s="20"/>
      <c r="AM1014" s="20"/>
      <c r="AN1014" s="20"/>
      <c r="AO1014" s="20"/>
    </row>
    <row r="1015" spans="5:82" customFormat="1" x14ac:dyDescent="0.25">
      <c r="E1015" s="19" t="s">
        <v>7</v>
      </c>
      <c r="F1015" s="20"/>
      <c r="G1015" s="20"/>
      <c r="H1015" s="20"/>
      <c r="I1015" s="20"/>
      <c r="J1015" s="20"/>
      <c r="K1015" s="20"/>
      <c r="L1015" s="20"/>
      <c r="M1015" s="20"/>
      <c r="N1015" s="20"/>
      <c r="O1015" s="20"/>
      <c r="P1015" s="20"/>
      <c r="Q1015" s="20"/>
      <c r="R1015" s="20"/>
      <c r="S1015" s="20"/>
      <c r="T1015" s="20"/>
      <c r="U1015" s="20"/>
      <c r="V1015" s="20"/>
      <c r="Y1015" s="19" t="s">
        <v>7</v>
      </c>
      <c r="Z1015" s="20"/>
      <c r="AA1015" s="20"/>
      <c r="AB1015" s="20"/>
      <c r="AC1015" s="20"/>
      <c r="AD1015" s="20"/>
      <c r="AE1015" s="20"/>
      <c r="AF1015" s="20"/>
      <c r="AG1015" s="20"/>
      <c r="AH1015" s="20"/>
      <c r="AI1015" s="20"/>
      <c r="AJ1015" s="20"/>
      <c r="AK1015" s="20"/>
      <c r="AL1015" s="20"/>
      <c r="AM1015" s="20"/>
      <c r="AN1015" s="20"/>
      <c r="AO1015" s="20"/>
    </row>
    <row r="1016" spans="5:82" customFormat="1" x14ac:dyDescent="0.25"/>
    <row r="1017" spans="5:82" customFormat="1" x14ac:dyDescent="0.25">
      <c r="E1017" s="21" t="s">
        <v>8</v>
      </c>
      <c r="F1017" s="22"/>
      <c r="G1017" s="22"/>
      <c r="H1017" s="22"/>
      <c r="I1017" s="22"/>
      <c r="J1017" s="22"/>
      <c r="K1017" s="22"/>
      <c r="L1017" s="22"/>
      <c r="M1017" s="22"/>
      <c r="N1017" s="22"/>
      <c r="O1017" s="22"/>
      <c r="P1017" s="22"/>
      <c r="Q1017" s="22"/>
      <c r="R1017" s="22"/>
      <c r="S1017" s="22"/>
      <c r="T1017" s="22"/>
      <c r="U1017" s="22"/>
      <c r="V1017" s="22"/>
      <c r="W1017" s="22"/>
      <c r="X1017" s="22"/>
      <c r="Y1017" s="22"/>
      <c r="Z1017" s="22"/>
      <c r="AA1017" s="22"/>
      <c r="AB1017" s="22"/>
      <c r="AC1017" s="22"/>
      <c r="AD1017" s="22"/>
      <c r="AE1017" s="22"/>
      <c r="AF1017" s="22"/>
      <c r="AG1017" s="22"/>
      <c r="AH1017" s="22"/>
      <c r="AI1017" s="22"/>
      <c r="AJ1017" s="22"/>
      <c r="AK1017" s="22"/>
      <c r="AL1017" s="22"/>
      <c r="AM1017" s="22"/>
      <c r="AN1017" s="22"/>
      <c r="AO1017" s="22"/>
      <c r="AP1017" s="22"/>
      <c r="AQ1017" s="22"/>
      <c r="AR1017" s="22"/>
      <c r="AS1017" s="22"/>
      <c r="AT1017" s="22"/>
      <c r="AU1017" s="22"/>
      <c r="AV1017" s="22"/>
      <c r="AW1017" s="22"/>
      <c r="AX1017" s="22"/>
      <c r="AY1017" s="22"/>
      <c r="AZ1017" s="22"/>
      <c r="BA1017" s="22"/>
      <c r="BB1017" s="22"/>
      <c r="BC1017" s="22"/>
      <c r="BD1017" s="22"/>
      <c r="BE1017" s="22"/>
      <c r="BF1017" s="22"/>
      <c r="BG1017" s="22"/>
      <c r="BH1017" s="22"/>
      <c r="BI1017" s="22"/>
      <c r="BJ1017" s="22"/>
      <c r="BK1017" s="22"/>
      <c r="BL1017" s="22"/>
      <c r="BM1017" s="22"/>
      <c r="BN1017" s="22"/>
      <c r="BO1017" s="22"/>
      <c r="BP1017" s="22"/>
      <c r="BQ1017" s="22"/>
      <c r="BR1017" s="22"/>
      <c r="BS1017" s="22"/>
      <c r="BT1017" s="22"/>
      <c r="BU1017" s="22"/>
      <c r="BV1017" s="22"/>
      <c r="BW1017" s="22"/>
      <c r="BX1017" s="22"/>
      <c r="BY1017" s="22"/>
      <c r="BZ1017" s="22"/>
      <c r="CA1017" s="22"/>
      <c r="CB1017" s="22"/>
      <c r="CC1017" s="22"/>
      <c r="CD1017" s="22"/>
    </row>
    <row r="1018" spans="5:82" customFormat="1" x14ac:dyDescent="0.25">
      <c r="E1018" s="21"/>
      <c r="F1018" s="22"/>
      <c r="G1018" s="22"/>
      <c r="H1018" s="22"/>
      <c r="I1018" s="22"/>
      <c r="J1018" s="22"/>
      <c r="K1018" s="22"/>
      <c r="L1018" s="22"/>
      <c r="M1018" s="22"/>
      <c r="N1018" s="22"/>
      <c r="O1018" s="22"/>
      <c r="P1018" s="22"/>
      <c r="Q1018" s="22"/>
      <c r="R1018" s="22"/>
      <c r="S1018" s="22"/>
      <c r="T1018" s="22"/>
      <c r="U1018" s="22"/>
      <c r="V1018" s="22"/>
      <c r="W1018" s="22"/>
      <c r="X1018" s="22"/>
      <c r="Y1018" s="22"/>
      <c r="Z1018" s="22"/>
      <c r="AA1018" s="22"/>
      <c r="AB1018" s="22"/>
      <c r="AC1018" s="22"/>
      <c r="AD1018" s="22"/>
      <c r="AE1018" s="22"/>
      <c r="AF1018" s="22"/>
      <c r="AG1018" s="22"/>
      <c r="AH1018" s="22"/>
      <c r="AI1018" s="22"/>
      <c r="AJ1018" s="22"/>
      <c r="AK1018" s="22"/>
      <c r="AL1018" s="22"/>
      <c r="AM1018" s="22"/>
      <c r="AN1018" s="22"/>
      <c r="AO1018" s="22"/>
      <c r="AP1018" s="22"/>
      <c r="AQ1018" s="22"/>
      <c r="AR1018" s="22"/>
      <c r="AS1018" s="22"/>
      <c r="AT1018" s="22"/>
      <c r="AU1018" s="22"/>
      <c r="AV1018" s="22"/>
      <c r="AW1018" s="22"/>
      <c r="AX1018" s="22"/>
      <c r="AY1018" s="22"/>
      <c r="AZ1018" s="22"/>
      <c r="BA1018" s="22"/>
      <c r="BB1018" s="22"/>
      <c r="BC1018" s="22"/>
      <c r="BD1018" s="22"/>
      <c r="BE1018" s="22"/>
      <c r="BF1018" s="22"/>
      <c r="BG1018" s="22"/>
      <c r="BH1018" s="22"/>
      <c r="BI1018" s="22"/>
      <c r="BJ1018" s="22"/>
      <c r="BK1018" s="22"/>
      <c r="BL1018" s="22"/>
      <c r="BM1018" s="22"/>
      <c r="BN1018" s="22"/>
      <c r="BO1018" s="22"/>
      <c r="BP1018" s="22"/>
      <c r="BQ1018" s="22"/>
      <c r="BR1018" s="22"/>
      <c r="BS1018" s="22"/>
      <c r="BT1018" s="22"/>
      <c r="BU1018" s="22"/>
      <c r="BV1018" s="22"/>
      <c r="BW1018" s="22"/>
      <c r="BX1018" s="22"/>
      <c r="BY1018" s="22"/>
      <c r="BZ1018" s="22"/>
      <c r="CA1018" s="22"/>
      <c r="CB1018" s="22"/>
      <c r="CC1018" s="22"/>
      <c r="CD1018" s="22"/>
    </row>
    <row r="1019" spans="5:82" customFormat="1" x14ac:dyDescent="0.25">
      <c r="E1019" s="21" t="str">
        <f>X992</f>
        <v>update IFINAMS.dbo.INSURANCE_POLICY_ASSET set FA_CODE = '2010.AST.2407.00055', MOD_BY = 'Aryo Budi', MOD_DATE = getdate(), MOD_IP_ADDRESS = 'M-462825' where CODE = 'DSF.IPA.2407.000378';</v>
      </c>
      <c r="F1019" s="22"/>
      <c r="G1019" s="22"/>
      <c r="H1019" s="22"/>
      <c r="I1019" s="22"/>
      <c r="J1019" s="22"/>
      <c r="K1019" s="22"/>
      <c r="L1019" s="22"/>
      <c r="M1019" s="22"/>
      <c r="N1019" s="22"/>
      <c r="O1019" s="22"/>
      <c r="P1019" s="22"/>
      <c r="Q1019" s="22"/>
      <c r="R1019" s="22"/>
      <c r="S1019" s="22"/>
      <c r="T1019" s="22"/>
      <c r="U1019" s="22"/>
      <c r="V1019" s="22"/>
      <c r="W1019" s="22"/>
      <c r="X1019" s="22"/>
      <c r="Y1019" s="22"/>
      <c r="Z1019" s="22"/>
      <c r="AA1019" s="22"/>
      <c r="AB1019" s="22"/>
      <c r="AC1019" s="22"/>
      <c r="AD1019" s="22"/>
      <c r="AE1019" s="22"/>
      <c r="AF1019" s="22"/>
      <c r="AG1019" s="22"/>
      <c r="AH1019" s="22"/>
      <c r="AI1019" s="22"/>
      <c r="AJ1019" s="22"/>
      <c r="AK1019" s="22"/>
      <c r="AL1019" s="22"/>
      <c r="AM1019" s="22"/>
      <c r="AN1019" s="22"/>
      <c r="AO1019" s="22"/>
      <c r="AP1019" s="22"/>
      <c r="AQ1019" s="22"/>
      <c r="AR1019" s="22"/>
      <c r="AS1019" s="22"/>
      <c r="AT1019" s="22"/>
      <c r="AU1019" s="22"/>
      <c r="AV1019" s="22"/>
      <c r="AW1019" s="22"/>
      <c r="AX1019" s="22"/>
      <c r="AY1019" s="22"/>
      <c r="AZ1019" s="22"/>
      <c r="BA1019" s="22"/>
      <c r="BB1019" s="22"/>
      <c r="BC1019" s="22"/>
      <c r="BD1019" s="22"/>
      <c r="BE1019" s="22"/>
      <c r="BF1019" s="22"/>
      <c r="BG1019" s="22"/>
      <c r="BH1019" s="22"/>
      <c r="BI1019" s="22"/>
      <c r="BJ1019" s="22"/>
      <c r="BK1019" s="22"/>
      <c r="BL1019" s="22"/>
      <c r="BM1019" s="22"/>
      <c r="BN1019" s="22"/>
      <c r="BO1019" s="22"/>
      <c r="BP1019" s="22"/>
      <c r="BQ1019" s="22"/>
      <c r="BR1019" s="22"/>
      <c r="BS1019" s="22"/>
      <c r="BT1019" s="22"/>
      <c r="BU1019" s="22"/>
      <c r="BV1019" s="22"/>
      <c r="BW1019" s="22"/>
      <c r="BX1019" s="22"/>
      <c r="BY1019" s="22"/>
      <c r="BZ1019" s="22"/>
      <c r="CA1019" s="22"/>
      <c r="CB1019" s="22"/>
      <c r="CC1019" s="22"/>
      <c r="CD1019" s="22"/>
    </row>
    <row r="1020" spans="5:82" customFormat="1" x14ac:dyDescent="0.25">
      <c r="E1020" s="21" t="str">
        <f>X993</f>
        <v>update IFINAMS.dbo.INSURANCE_POLICY_ASSET set FA_CODE = '2010.AST.2407.00054', MOD_BY = 'Aryo Budi', MOD_DATE = getdate(), MOD_IP_ADDRESS = 'M-462825' where CODE = 'DSF.IPA.2407.000377';</v>
      </c>
      <c r="F1020" s="22"/>
      <c r="G1020" s="22"/>
      <c r="H1020" s="22"/>
      <c r="I1020" s="22"/>
      <c r="J1020" s="22"/>
      <c r="K1020" s="22"/>
      <c r="L1020" s="22"/>
      <c r="M1020" s="22"/>
      <c r="N1020" s="22"/>
      <c r="O1020" s="22"/>
      <c r="P1020" s="22"/>
      <c r="Q1020" s="22"/>
      <c r="R1020" s="22"/>
      <c r="S1020" s="22"/>
      <c r="T1020" s="22"/>
      <c r="U1020" s="22"/>
      <c r="V1020" s="22"/>
      <c r="W1020" s="22"/>
      <c r="X1020" s="22"/>
      <c r="Y1020" s="22"/>
      <c r="Z1020" s="22"/>
      <c r="AA1020" s="22"/>
      <c r="AB1020" s="22"/>
      <c r="AC1020" s="22"/>
      <c r="AD1020" s="22"/>
      <c r="AE1020" s="22"/>
      <c r="AF1020" s="22"/>
      <c r="AG1020" s="22"/>
      <c r="AH1020" s="22"/>
      <c r="AI1020" s="22"/>
      <c r="AJ1020" s="22"/>
      <c r="AK1020" s="22"/>
      <c r="AL1020" s="22"/>
      <c r="AM1020" s="22"/>
      <c r="AN1020" s="22"/>
      <c r="AO1020" s="22"/>
      <c r="AP1020" s="22"/>
      <c r="AQ1020" s="22"/>
      <c r="AR1020" s="22"/>
      <c r="AS1020" s="22"/>
      <c r="AT1020" s="22"/>
      <c r="AU1020" s="22"/>
      <c r="AV1020" s="22"/>
      <c r="AW1020" s="22"/>
      <c r="AX1020" s="22"/>
      <c r="AY1020" s="22"/>
      <c r="AZ1020" s="22"/>
      <c r="BA1020" s="22"/>
      <c r="BB1020" s="22"/>
      <c r="BC1020" s="22"/>
      <c r="BD1020" s="22"/>
      <c r="BE1020" s="22"/>
      <c r="BF1020" s="22"/>
      <c r="BG1020" s="22"/>
      <c r="BH1020" s="22"/>
      <c r="BI1020" s="22"/>
      <c r="BJ1020" s="22"/>
      <c r="BK1020" s="22"/>
      <c r="BL1020" s="22"/>
      <c r="BM1020" s="22"/>
      <c r="BN1020" s="22"/>
      <c r="BO1020" s="22"/>
      <c r="BP1020" s="22"/>
      <c r="BQ1020" s="22"/>
      <c r="BR1020" s="22"/>
      <c r="BS1020" s="22"/>
      <c r="BT1020" s="22"/>
      <c r="BU1020" s="22"/>
      <c r="BV1020" s="22"/>
      <c r="BW1020" s="22"/>
      <c r="BX1020" s="22"/>
      <c r="BY1020" s="22"/>
      <c r="BZ1020" s="22"/>
      <c r="CA1020" s="22"/>
      <c r="CB1020" s="22"/>
      <c r="CC1020" s="22"/>
      <c r="CD1020" s="22"/>
    </row>
    <row r="1021" spans="5:82" customFormat="1" x14ac:dyDescent="0.25">
      <c r="E1021" s="21" t="str">
        <f>X994</f>
        <v>update IFINAMS.dbo.INSURANCE_POLICY_ASSET set FA_CODE = '2010.AST.2407.00053', MOD_BY = 'Aryo Budi', MOD_DATE = getdate(), MOD_IP_ADDRESS = 'M-462825' where CODE = 'DSF.IPA.2407.000376';</v>
      </c>
      <c r="F1021" s="22"/>
      <c r="G1021" s="22"/>
      <c r="H1021" s="22"/>
      <c r="I1021" s="22"/>
      <c r="J1021" s="22"/>
      <c r="K1021" s="22"/>
      <c r="L1021" s="22"/>
      <c r="M1021" s="22"/>
      <c r="N1021" s="22"/>
      <c r="O1021" s="22"/>
      <c r="P1021" s="22"/>
      <c r="Q1021" s="22"/>
      <c r="R1021" s="22"/>
      <c r="S1021" s="22"/>
      <c r="T1021" s="22"/>
      <c r="U1021" s="22"/>
      <c r="V1021" s="22"/>
      <c r="W1021" s="22"/>
      <c r="X1021" s="22"/>
      <c r="Y1021" s="22"/>
      <c r="Z1021" s="22"/>
      <c r="AA1021" s="22"/>
      <c r="AB1021" s="22"/>
      <c r="AC1021" s="22"/>
      <c r="AD1021" s="22"/>
      <c r="AE1021" s="22"/>
      <c r="AF1021" s="22"/>
      <c r="AG1021" s="22"/>
      <c r="AH1021" s="22"/>
      <c r="AI1021" s="22"/>
      <c r="AJ1021" s="22"/>
      <c r="AK1021" s="22"/>
      <c r="AL1021" s="22"/>
      <c r="AM1021" s="22"/>
      <c r="AN1021" s="22"/>
      <c r="AO1021" s="22"/>
      <c r="AP1021" s="22"/>
      <c r="AQ1021" s="22"/>
      <c r="AR1021" s="22"/>
      <c r="AS1021" s="22"/>
      <c r="AT1021" s="22"/>
      <c r="AU1021" s="22"/>
      <c r="AV1021" s="22"/>
      <c r="AW1021" s="22"/>
      <c r="AX1021" s="22"/>
      <c r="AY1021" s="22"/>
      <c r="AZ1021" s="22"/>
      <c r="BA1021" s="22"/>
      <c r="BB1021" s="22"/>
      <c r="BC1021" s="22"/>
      <c r="BD1021" s="22"/>
      <c r="BE1021" s="22"/>
      <c r="BF1021" s="22"/>
      <c r="BG1021" s="22"/>
      <c r="BH1021" s="22"/>
      <c r="BI1021" s="22"/>
      <c r="BJ1021" s="22"/>
      <c r="BK1021" s="22"/>
      <c r="BL1021" s="22"/>
      <c r="BM1021" s="22"/>
      <c r="BN1021" s="22"/>
      <c r="BO1021" s="22"/>
      <c r="BP1021" s="22"/>
      <c r="BQ1021" s="22"/>
      <c r="BR1021" s="22"/>
      <c r="BS1021" s="22"/>
      <c r="BT1021" s="22"/>
      <c r="BU1021" s="22"/>
      <c r="BV1021" s="22"/>
      <c r="BW1021" s="22"/>
      <c r="BX1021" s="22"/>
      <c r="BY1021" s="22"/>
      <c r="BZ1021" s="22"/>
      <c r="CA1021" s="22"/>
      <c r="CB1021" s="22"/>
      <c r="CC1021" s="22"/>
      <c r="CD1021" s="22"/>
    </row>
    <row r="1022" spans="5:82" customFormat="1" x14ac:dyDescent="0.25">
      <c r="E1022" s="21" t="str">
        <f>X995</f>
        <v>update IFINAMS.dbo.INSURANCE_POLICY_ASSET set FA_CODE = '2010.AST.2407.00052', MOD_BY = 'Aryo Budi', MOD_DATE = getdate(), MOD_IP_ADDRESS = 'M-462825' where CODE = 'DSF.IPA.2407.000375';</v>
      </c>
      <c r="F1022" s="22"/>
      <c r="G1022" s="22"/>
      <c r="H1022" s="22"/>
      <c r="I1022" s="22"/>
      <c r="J1022" s="22"/>
      <c r="K1022" s="22"/>
      <c r="L1022" s="22"/>
      <c r="M1022" s="22"/>
      <c r="N1022" s="22"/>
      <c r="O1022" s="22"/>
      <c r="P1022" s="22"/>
      <c r="Q1022" s="22"/>
      <c r="R1022" s="22"/>
      <c r="S1022" s="22"/>
      <c r="T1022" s="22"/>
      <c r="U1022" s="22"/>
      <c r="V1022" s="22"/>
      <c r="W1022" s="22"/>
      <c r="X1022" s="22"/>
      <c r="Y1022" s="22"/>
      <c r="Z1022" s="22"/>
      <c r="AA1022" s="22"/>
      <c r="AB1022" s="22"/>
      <c r="AC1022" s="22"/>
      <c r="AD1022" s="22"/>
      <c r="AE1022" s="22"/>
      <c r="AF1022" s="22"/>
      <c r="AG1022" s="22"/>
      <c r="AH1022" s="22"/>
      <c r="AI1022" s="22"/>
      <c r="AJ1022" s="22"/>
      <c r="AK1022" s="22"/>
      <c r="AL1022" s="22"/>
      <c r="AM1022" s="22"/>
      <c r="AN1022" s="22"/>
      <c r="AO1022" s="22"/>
      <c r="AP1022" s="22"/>
      <c r="AQ1022" s="22"/>
      <c r="AR1022" s="22"/>
      <c r="AS1022" s="22"/>
      <c r="AT1022" s="22"/>
      <c r="AU1022" s="22"/>
      <c r="AV1022" s="22"/>
      <c r="AW1022" s="22"/>
      <c r="AX1022" s="22"/>
      <c r="AY1022" s="22"/>
      <c r="AZ1022" s="22"/>
      <c r="BA1022" s="22"/>
      <c r="BB1022" s="22"/>
      <c r="BC1022" s="22"/>
      <c r="BD1022" s="22"/>
      <c r="BE1022" s="22"/>
      <c r="BF1022" s="22"/>
      <c r="BG1022" s="22"/>
      <c r="BH1022" s="22"/>
      <c r="BI1022" s="22"/>
      <c r="BJ1022" s="22"/>
      <c r="BK1022" s="22"/>
      <c r="BL1022" s="22"/>
      <c r="BM1022" s="22"/>
      <c r="BN1022" s="22"/>
      <c r="BO1022" s="22"/>
      <c r="BP1022" s="22"/>
      <c r="BQ1022" s="22"/>
      <c r="BR1022" s="22"/>
      <c r="BS1022" s="22"/>
      <c r="BT1022" s="22"/>
      <c r="BU1022" s="22"/>
      <c r="BV1022" s="22"/>
      <c r="BW1022" s="22"/>
      <c r="BX1022" s="22"/>
      <c r="BY1022" s="22"/>
      <c r="BZ1022" s="22"/>
      <c r="CA1022" s="22"/>
      <c r="CB1022" s="22"/>
      <c r="CC1022" s="22"/>
      <c r="CD1022" s="22"/>
    </row>
    <row r="1023" spans="5:82" customFormat="1" x14ac:dyDescent="0.25">
      <c r="E1023" s="21"/>
      <c r="F1023" s="22"/>
      <c r="G1023" s="22"/>
      <c r="H1023" s="22"/>
      <c r="I1023" s="22"/>
      <c r="J1023" s="22"/>
      <c r="K1023" s="22"/>
      <c r="L1023" s="22"/>
      <c r="M1023" s="22"/>
      <c r="N1023" s="22"/>
      <c r="O1023" s="22"/>
      <c r="P1023" s="22"/>
      <c r="Q1023" s="22"/>
      <c r="R1023" s="22"/>
      <c r="S1023" s="22"/>
      <c r="T1023" s="22"/>
      <c r="U1023" s="22"/>
      <c r="V1023" s="22"/>
      <c r="W1023" s="22"/>
      <c r="X1023" s="22"/>
      <c r="Y1023" s="22"/>
      <c r="Z1023" s="22"/>
      <c r="AA1023" s="22"/>
      <c r="AB1023" s="22"/>
      <c r="AC1023" s="22"/>
      <c r="AD1023" s="22"/>
      <c r="AE1023" s="22"/>
      <c r="AF1023" s="22"/>
      <c r="AG1023" s="22"/>
      <c r="AH1023" s="22"/>
      <c r="AI1023" s="22"/>
      <c r="AJ1023" s="22"/>
      <c r="AK1023" s="22"/>
      <c r="AL1023" s="22"/>
      <c r="AM1023" s="22"/>
      <c r="AN1023" s="22"/>
      <c r="AO1023" s="22"/>
      <c r="AP1023" s="22"/>
      <c r="AQ1023" s="22"/>
      <c r="AR1023" s="22"/>
      <c r="AS1023" s="22"/>
      <c r="AT1023" s="22"/>
      <c r="AU1023" s="22"/>
      <c r="AV1023" s="22"/>
      <c r="AW1023" s="22"/>
      <c r="AX1023" s="22"/>
      <c r="AY1023" s="22"/>
      <c r="AZ1023" s="22"/>
      <c r="BA1023" s="22"/>
      <c r="BB1023" s="22"/>
      <c r="BC1023" s="22"/>
      <c r="BD1023" s="22"/>
      <c r="BE1023" s="22"/>
      <c r="BF1023" s="22"/>
      <c r="BG1023" s="22"/>
      <c r="BH1023" s="22"/>
      <c r="BI1023" s="22"/>
      <c r="BJ1023" s="22"/>
      <c r="BK1023" s="22"/>
      <c r="BL1023" s="22"/>
      <c r="BM1023" s="22"/>
      <c r="BN1023" s="22"/>
      <c r="BO1023" s="22"/>
      <c r="BP1023" s="22"/>
      <c r="BQ1023" s="22"/>
      <c r="BR1023" s="22"/>
      <c r="BS1023" s="22"/>
      <c r="BT1023" s="22"/>
      <c r="BU1023" s="22"/>
      <c r="BV1023" s="22"/>
      <c r="BW1023" s="22"/>
      <c r="BX1023" s="22"/>
      <c r="BY1023" s="22"/>
      <c r="BZ1023" s="22"/>
      <c r="CA1023" s="22"/>
      <c r="CB1023" s="22"/>
      <c r="CC1023" s="22"/>
      <c r="CD1023" s="22"/>
    </row>
    <row r="1024" spans="5:82" customFormat="1" x14ac:dyDescent="0.25">
      <c r="E1024" s="21" t="s">
        <v>16</v>
      </c>
      <c r="F1024" s="22"/>
      <c r="G1024" s="22"/>
      <c r="H1024" s="22"/>
      <c r="I1024" s="22"/>
      <c r="J1024" s="22"/>
      <c r="K1024" s="22"/>
      <c r="L1024" s="22"/>
      <c r="M1024" s="22"/>
      <c r="N1024" s="22"/>
      <c r="O1024" s="22"/>
      <c r="P1024" s="22"/>
      <c r="Q1024" s="22"/>
      <c r="R1024" s="22"/>
      <c r="S1024" s="22"/>
      <c r="T1024" s="22"/>
      <c r="U1024" s="22"/>
      <c r="V1024" s="22"/>
      <c r="W1024" s="22"/>
      <c r="X1024" s="22"/>
      <c r="Y1024" s="22"/>
      <c r="Z1024" s="22"/>
      <c r="AA1024" s="22"/>
      <c r="AB1024" s="22"/>
      <c r="AC1024" s="22"/>
      <c r="AD1024" s="22"/>
      <c r="AE1024" s="22"/>
      <c r="AF1024" s="22"/>
      <c r="AG1024" s="22"/>
      <c r="AH1024" s="22"/>
      <c r="AI1024" s="22"/>
      <c r="AJ1024" s="22"/>
      <c r="AK1024" s="22"/>
      <c r="AL1024" s="22"/>
      <c r="AM1024" s="22"/>
      <c r="AN1024" s="22"/>
      <c r="AO1024" s="22"/>
      <c r="AP1024" s="22"/>
      <c r="AQ1024" s="22"/>
      <c r="AR1024" s="22"/>
      <c r="AS1024" s="22"/>
      <c r="AT1024" s="22"/>
      <c r="AU1024" s="22"/>
      <c r="AV1024" s="22"/>
      <c r="AW1024" s="22"/>
      <c r="AX1024" s="22"/>
      <c r="AY1024" s="22"/>
      <c r="AZ1024" s="22"/>
      <c r="BA1024" s="22"/>
      <c r="BB1024" s="22"/>
      <c r="BC1024" s="22"/>
      <c r="BD1024" s="22"/>
      <c r="BE1024" s="22"/>
      <c r="BF1024" s="22"/>
      <c r="BG1024" s="22"/>
      <c r="BH1024" s="22"/>
      <c r="BI1024" s="22"/>
      <c r="BJ1024" s="22"/>
      <c r="BK1024" s="22"/>
      <c r="BL1024" s="22"/>
      <c r="BM1024" s="22"/>
      <c r="BN1024" s="22"/>
      <c r="BO1024" s="22"/>
      <c r="BP1024" s="22"/>
      <c r="BQ1024" s="22"/>
      <c r="BR1024" s="22"/>
      <c r="BS1024" s="22"/>
      <c r="BT1024" s="22"/>
      <c r="BU1024" s="22"/>
      <c r="BV1024" s="22"/>
      <c r="BW1024" s="22"/>
      <c r="BX1024" s="22"/>
      <c r="BY1024" s="22"/>
      <c r="BZ1024" s="22"/>
      <c r="CA1024" s="22"/>
      <c r="CB1024" s="22"/>
      <c r="CC1024" s="22"/>
      <c r="CD1024" s="22"/>
    </row>
    <row r="1025" spans="5:82" customFormat="1" x14ac:dyDescent="0.25">
      <c r="E1025" s="21" t="s">
        <v>10</v>
      </c>
      <c r="F1025" s="22"/>
      <c r="G1025" s="22"/>
      <c r="H1025" s="22"/>
      <c r="I1025" s="22"/>
      <c r="J1025" s="22"/>
      <c r="K1025" s="22"/>
      <c r="L1025" s="22"/>
      <c r="M1025" s="22"/>
      <c r="N1025" s="22"/>
      <c r="O1025" s="22"/>
      <c r="P1025" s="22"/>
      <c r="Q1025" s="22"/>
      <c r="R1025" s="22"/>
      <c r="S1025" s="22"/>
      <c r="T1025" s="22"/>
      <c r="U1025" s="22"/>
      <c r="V1025" s="22"/>
      <c r="W1025" s="22"/>
      <c r="X1025" s="22"/>
      <c r="Y1025" s="22"/>
      <c r="Z1025" s="22"/>
      <c r="AA1025" s="22"/>
      <c r="AB1025" s="22"/>
      <c r="AC1025" s="22"/>
      <c r="AD1025" s="22"/>
      <c r="AE1025" s="22"/>
      <c r="AF1025" s="22"/>
      <c r="AG1025" s="22"/>
      <c r="AH1025" s="22"/>
      <c r="AI1025" s="22"/>
      <c r="AJ1025" s="22"/>
      <c r="AK1025" s="22"/>
      <c r="AL1025" s="22"/>
      <c r="AM1025" s="22"/>
      <c r="AN1025" s="22"/>
      <c r="AO1025" s="22"/>
      <c r="AP1025" s="22"/>
      <c r="AQ1025" s="22"/>
      <c r="AR1025" s="22"/>
      <c r="AS1025" s="22"/>
      <c r="AT1025" s="22"/>
      <c r="AU1025" s="22"/>
      <c r="AV1025" s="22"/>
      <c r="AW1025" s="22"/>
      <c r="AX1025" s="22"/>
      <c r="AY1025" s="22"/>
      <c r="AZ1025" s="22"/>
      <c r="BA1025" s="22"/>
      <c r="BB1025" s="22"/>
      <c r="BC1025" s="22"/>
      <c r="BD1025" s="22"/>
      <c r="BE1025" s="22"/>
      <c r="BF1025" s="22"/>
      <c r="BG1025" s="22"/>
      <c r="BH1025" s="22"/>
      <c r="BI1025" s="22"/>
      <c r="BJ1025" s="22"/>
      <c r="BK1025" s="22"/>
      <c r="BL1025" s="22"/>
      <c r="BM1025" s="22"/>
      <c r="BN1025" s="22"/>
      <c r="BO1025" s="22"/>
      <c r="BP1025" s="22"/>
      <c r="BQ1025" s="22"/>
      <c r="BR1025" s="22"/>
      <c r="BS1025" s="22"/>
      <c r="BT1025" s="22"/>
      <c r="BU1025" s="22"/>
      <c r="BV1025" s="22"/>
      <c r="BW1025" s="22"/>
      <c r="BX1025" s="22"/>
      <c r="BY1025" s="22"/>
      <c r="BZ1025" s="22"/>
      <c r="CA1025" s="22"/>
      <c r="CB1025" s="22"/>
      <c r="CC1025" s="22"/>
      <c r="CD1025" s="22"/>
    </row>
    <row r="1026" spans="5:82" customFormat="1" x14ac:dyDescent="0.25"/>
    <row r="1027" spans="5:82" customFormat="1" x14ac:dyDescent="0.25"/>
    <row r="1028" spans="5:82" customFormat="1" x14ac:dyDescent="0.25"/>
    <row r="1029" spans="5:82" customFormat="1" x14ac:dyDescent="0.25"/>
    <row r="1030" spans="5:82" customFormat="1" x14ac:dyDescent="0.25"/>
    <row r="1031" spans="5:82" customFormat="1" x14ac:dyDescent="0.25"/>
    <row r="1032" spans="5:82" customFormat="1" x14ac:dyDescent="0.25"/>
    <row r="1033" spans="5:82" customFormat="1" x14ac:dyDescent="0.25"/>
    <row r="1034" spans="5:82" customFormat="1" x14ac:dyDescent="0.25"/>
    <row r="1035" spans="5:82" customFormat="1" x14ac:dyDescent="0.25"/>
    <row r="1036" spans="5:82" customFormat="1" x14ac:dyDescent="0.25"/>
    <row r="1037" spans="5:82" customFormat="1" x14ac:dyDescent="0.25"/>
    <row r="1038" spans="5:82" customFormat="1" x14ac:dyDescent="0.25"/>
    <row r="1039" spans="5:82" customFormat="1" x14ac:dyDescent="0.25"/>
    <row r="1040" spans="5:82" customFormat="1" x14ac:dyDescent="0.25"/>
    <row r="1041" spans="5:70" customFormat="1" x14ac:dyDescent="0.25"/>
    <row r="1042" spans="5:70" customFormat="1" x14ac:dyDescent="0.25"/>
    <row r="1043" spans="5:70" customFormat="1" x14ac:dyDescent="0.25"/>
    <row r="1044" spans="5:70" customFormat="1" x14ac:dyDescent="0.25"/>
    <row r="1045" spans="5:70" customFormat="1" x14ac:dyDescent="0.25"/>
    <row r="1046" spans="5:70" customFormat="1" x14ac:dyDescent="0.25"/>
    <row r="1047" spans="5:70" customFormat="1" x14ac:dyDescent="0.25">
      <c r="E1047" s="2" t="s">
        <v>3</v>
      </c>
      <c r="BR1047" s="2" t="s">
        <v>4</v>
      </c>
    </row>
    <row r="1048" spans="5:70" customFormat="1" x14ac:dyDescent="0.25"/>
    <row r="1049" spans="5:70" customFormat="1" x14ac:dyDescent="0.25"/>
    <row r="1050" spans="5:70" customFormat="1" x14ac:dyDescent="0.25"/>
    <row r="1051" spans="5:70" customFormat="1" x14ac:dyDescent="0.25"/>
    <row r="1052" spans="5:70" customFormat="1" x14ac:dyDescent="0.25"/>
    <row r="1053" spans="5:70" customFormat="1" x14ac:dyDescent="0.25"/>
    <row r="1054" spans="5:70" customFormat="1" x14ac:dyDescent="0.25"/>
    <row r="1055" spans="5:70" customFormat="1" x14ac:dyDescent="0.25"/>
    <row r="1056" spans="5:70" customFormat="1" x14ac:dyDescent="0.25"/>
    <row r="1057" customFormat="1" x14ac:dyDescent="0.25"/>
    <row r="1058" customFormat="1" x14ac:dyDescent="0.25"/>
    <row r="1059" customFormat="1" x14ac:dyDescent="0.25"/>
    <row r="1060" customFormat="1" x14ac:dyDescent="0.25"/>
    <row r="1061" customFormat="1" x14ac:dyDescent="0.25"/>
    <row r="1062" customFormat="1" x14ac:dyDescent="0.25"/>
    <row r="1063" customFormat="1" x14ac:dyDescent="0.25"/>
    <row r="1064" customFormat="1" x14ac:dyDescent="0.25"/>
    <row r="1065" customFormat="1" x14ac:dyDescent="0.25"/>
    <row r="1066" customFormat="1" x14ac:dyDescent="0.25"/>
    <row r="1067" customFormat="1" x14ac:dyDescent="0.25"/>
    <row r="1068" customFormat="1" x14ac:dyDescent="0.25"/>
    <row r="1069" customFormat="1" x14ac:dyDescent="0.25"/>
    <row r="1070" customFormat="1" x14ac:dyDescent="0.25"/>
    <row r="1071" customFormat="1" x14ac:dyDescent="0.25"/>
    <row r="1072" customFormat="1" x14ac:dyDescent="0.25"/>
    <row r="1073" customFormat="1" x14ac:dyDescent="0.25"/>
    <row r="1074" customFormat="1" x14ac:dyDescent="0.25"/>
    <row r="1075" customFormat="1" x14ac:dyDescent="0.25"/>
    <row r="1076" customFormat="1" x14ac:dyDescent="0.25"/>
    <row r="1077" customFormat="1" x14ac:dyDescent="0.25"/>
    <row r="1078" customFormat="1" x14ac:dyDescent="0.25"/>
    <row r="1079" customFormat="1" x14ac:dyDescent="0.25"/>
    <row r="1080" customFormat="1" x14ac:dyDescent="0.25"/>
    <row r="1081" customFormat="1" x14ac:dyDescent="0.25"/>
    <row r="1082" customFormat="1" x14ac:dyDescent="0.25"/>
    <row r="1083" customFormat="1" x14ac:dyDescent="0.25"/>
    <row r="1084" customFormat="1" x14ac:dyDescent="0.25"/>
    <row r="1085" customFormat="1" x14ac:dyDescent="0.25"/>
    <row r="1086" customFormat="1" x14ac:dyDescent="0.25"/>
    <row r="1087" customFormat="1" x14ac:dyDescent="0.25"/>
    <row r="1088" customFormat="1" x14ac:dyDescent="0.25"/>
    <row r="1089" customFormat="1" x14ac:dyDescent="0.25"/>
    <row r="1090" customFormat="1" x14ac:dyDescent="0.25"/>
    <row r="1091" customFormat="1" x14ac:dyDescent="0.25"/>
    <row r="1092" customFormat="1" x14ac:dyDescent="0.25"/>
    <row r="1093" customFormat="1" x14ac:dyDescent="0.25"/>
    <row r="1094" customFormat="1" x14ac:dyDescent="0.25"/>
    <row r="1095" customFormat="1" x14ac:dyDescent="0.25"/>
    <row r="1096" customFormat="1" x14ac:dyDescent="0.25"/>
    <row r="1097" customFormat="1" x14ac:dyDescent="0.25"/>
    <row r="1098" customFormat="1" x14ac:dyDescent="0.25"/>
    <row r="1099" customFormat="1" x14ac:dyDescent="0.25"/>
    <row r="1100" customFormat="1" x14ac:dyDescent="0.25"/>
    <row r="1101" customFormat="1" x14ac:dyDescent="0.25"/>
    <row r="1102" customFormat="1" x14ac:dyDescent="0.25"/>
    <row r="1103" customFormat="1" x14ac:dyDescent="0.25"/>
    <row r="1104" customFormat="1" x14ac:dyDescent="0.25"/>
    <row r="1105" customFormat="1" x14ac:dyDescent="0.25"/>
    <row r="1106" customFormat="1" x14ac:dyDescent="0.25"/>
    <row r="1107" customFormat="1" x14ac:dyDescent="0.25"/>
    <row r="1108" customFormat="1" x14ac:dyDescent="0.25"/>
    <row r="1109" customFormat="1" x14ac:dyDescent="0.25"/>
    <row r="1110" customFormat="1" x14ac:dyDescent="0.25"/>
    <row r="1111" customFormat="1" x14ac:dyDescent="0.25"/>
    <row r="1112" customFormat="1" x14ac:dyDescent="0.25"/>
    <row r="1113" customFormat="1" x14ac:dyDescent="0.25"/>
    <row r="1114" customFormat="1" x14ac:dyDescent="0.25"/>
    <row r="1115" customFormat="1" x14ac:dyDescent="0.25"/>
    <row r="1116" customFormat="1" x14ac:dyDescent="0.25"/>
    <row r="1117" customFormat="1" x14ac:dyDescent="0.25"/>
    <row r="1118" customFormat="1" x14ac:dyDescent="0.25"/>
    <row r="1119" customFormat="1" x14ac:dyDescent="0.25"/>
    <row r="1120" customFormat="1" x14ac:dyDescent="0.25"/>
    <row r="1121" customFormat="1" x14ac:dyDescent="0.25"/>
    <row r="1122" customFormat="1" x14ac:dyDescent="0.25"/>
    <row r="1123" customFormat="1" x14ac:dyDescent="0.25"/>
    <row r="1124" customFormat="1" x14ac:dyDescent="0.25"/>
    <row r="1125" customFormat="1" x14ac:dyDescent="0.25"/>
    <row r="1126" customFormat="1" x14ac:dyDescent="0.25"/>
    <row r="1127" customFormat="1" x14ac:dyDescent="0.25"/>
    <row r="1128" customFormat="1" x14ac:dyDescent="0.25"/>
    <row r="1129" customFormat="1" x14ac:dyDescent="0.25"/>
    <row r="1130" customFormat="1" x14ac:dyDescent="0.25"/>
    <row r="1131" customFormat="1" x14ac:dyDescent="0.25"/>
    <row r="1132" customFormat="1" x14ac:dyDescent="0.25"/>
    <row r="1133" customFormat="1" x14ac:dyDescent="0.25"/>
    <row r="1134" customFormat="1" x14ac:dyDescent="0.25"/>
    <row r="1135" customFormat="1" x14ac:dyDescent="0.25"/>
    <row r="1136" customFormat="1" x14ac:dyDescent="0.25"/>
    <row r="1137" customFormat="1" x14ac:dyDescent="0.25"/>
    <row r="1138" customFormat="1" x14ac:dyDescent="0.25"/>
    <row r="1139" customFormat="1" x14ac:dyDescent="0.25"/>
    <row r="1140" customFormat="1" x14ac:dyDescent="0.25"/>
    <row r="1141" customFormat="1" x14ac:dyDescent="0.25"/>
    <row r="1142" customFormat="1" x14ac:dyDescent="0.25"/>
    <row r="1143" customFormat="1" x14ac:dyDescent="0.25"/>
    <row r="1144" customFormat="1" x14ac:dyDescent="0.25"/>
    <row r="1145" customFormat="1" x14ac:dyDescent="0.25"/>
    <row r="1146" customFormat="1" x14ac:dyDescent="0.25"/>
    <row r="1147" customFormat="1" x14ac:dyDescent="0.25"/>
    <row r="1148" customFormat="1" x14ac:dyDescent="0.25"/>
    <row r="1149" customFormat="1" x14ac:dyDescent="0.25"/>
    <row r="1150" customFormat="1" x14ac:dyDescent="0.25"/>
    <row r="1151" customFormat="1" x14ac:dyDescent="0.25"/>
    <row r="1152" customFormat="1" x14ac:dyDescent="0.25"/>
    <row r="1153" customFormat="1" x14ac:dyDescent="0.25"/>
    <row r="1154" customFormat="1" x14ac:dyDescent="0.25"/>
    <row r="1155" customFormat="1" x14ac:dyDescent="0.25"/>
    <row r="1156" customFormat="1" x14ac:dyDescent="0.25"/>
    <row r="1157" customFormat="1" x14ac:dyDescent="0.25"/>
    <row r="1158" customFormat="1" x14ac:dyDescent="0.25"/>
    <row r="1159" customFormat="1" x14ac:dyDescent="0.25"/>
    <row r="1160" customFormat="1" x14ac:dyDescent="0.25"/>
    <row r="1161" customFormat="1" x14ac:dyDescent="0.25"/>
    <row r="1162" customFormat="1" x14ac:dyDescent="0.25"/>
    <row r="1163" customFormat="1" x14ac:dyDescent="0.25"/>
    <row r="1164" customFormat="1" x14ac:dyDescent="0.25"/>
    <row r="1165" customFormat="1" x14ac:dyDescent="0.25"/>
    <row r="1166" customFormat="1" x14ac:dyDescent="0.25"/>
    <row r="1167" customFormat="1" x14ac:dyDescent="0.25"/>
    <row r="1168" customFormat="1" x14ac:dyDescent="0.25"/>
    <row r="1169" spans="5:5" customFormat="1" x14ac:dyDescent="0.25"/>
    <row r="1170" spans="5:5" customFormat="1" x14ac:dyDescent="0.25"/>
    <row r="1171" spans="5:5" customFormat="1" x14ac:dyDescent="0.25">
      <c r="E1171" s="1" t="s">
        <v>1661</v>
      </c>
    </row>
    <row r="1172" spans="5:5" customFormat="1" x14ac:dyDescent="0.25"/>
    <row r="1173" spans="5:5" customFormat="1" x14ac:dyDescent="0.25">
      <c r="E1173" s="14" t="s">
        <v>1663</v>
      </c>
    </row>
    <row r="1174" spans="5:5" customFormat="1" x14ac:dyDescent="0.25">
      <c r="E1174" t="s">
        <v>1664</v>
      </c>
    </row>
    <row r="1175" spans="5:5" customFormat="1" x14ac:dyDescent="0.25"/>
    <row r="1176" spans="5:5" customFormat="1" x14ac:dyDescent="0.25"/>
    <row r="1177" spans="5:5" customFormat="1" x14ac:dyDescent="0.25"/>
    <row r="1178" spans="5:5" customFormat="1" x14ac:dyDescent="0.25"/>
    <row r="1179" spans="5:5" customFormat="1" x14ac:dyDescent="0.25"/>
    <row r="1180" spans="5:5" customFormat="1" x14ac:dyDescent="0.25"/>
    <row r="1181" spans="5:5" customFormat="1" x14ac:dyDescent="0.25"/>
    <row r="1182" spans="5:5" customFormat="1" x14ac:dyDescent="0.25"/>
    <row r="1183" spans="5:5" customFormat="1" x14ac:dyDescent="0.25"/>
    <row r="1184" spans="5:5" customFormat="1" x14ac:dyDescent="0.25"/>
    <row r="1185" customFormat="1" x14ac:dyDescent="0.25"/>
    <row r="1186" customFormat="1" x14ac:dyDescent="0.25"/>
    <row r="1187" customFormat="1" x14ac:dyDescent="0.25"/>
    <row r="1188" customFormat="1" x14ac:dyDescent="0.25"/>
    <row r="1189" customFormat="1" x14ac:dyDescent="0.25"/>
    <row r="1190" customFormat="1" x14ac:dyDescent="0.25"/>
    <row r="1191" customFormat="1" x14ac:dyDescent="0.25"/>
    <row r="1192" customFormat="1" x14ac:dyDescent="0.25"/>
    <row r="1193" customFormat="1" x14ac:dyDescent="0.25"/>
    <row r="1194" customFormat="1" x14ac:dyDescent="0.25"/>
    <row r="1195" customFormat="1" x14ac:dyDescent="0.25"/>
    <row r="1196" customFormat="1" x14ac:dyDescent="0.25"/>
    <row r="1197" customFormat="1" x14ac:dyDescent="0.25"/>
    <row r="1198" customFormat="1" x14ac:dyDescent="0.25"/>
    <row r="1199" customFormat="1" x14ac:dyDescent="0.25"/>
    <row r="1200" customFormat="1" x14ac:dyDescent="0.25"/>
    <row r="1201" spans="3:5" customFormat="1" x14ac:dyDescent="0.25"/>
    <row r="1202" spans="3:5" customFormat="1" x14ac:dyDescent="0.25"/>
    <row r="1203" spans="3:5" customFormat="1" x14ac:dyDescent="0.25">
      <c r="C1203" s="13">
        <v>0</v>
      </c>
      <c r="E1203" s="1" t="s">
        <v>1670</v>
      </c>
    </row>
    <row r="1204" spans="3:5" customFormat="1" x14ac:dyDescent="0.25">
      <c r="E1204" t="s">
        <v>1671</v>
      </c>
    </row>
    <row r="1205" spans="3:5" customFormat="1" x14ac:dyDescent="0.25">
      <c r="E1205" s="2" t="s">
        <v>1672</v>
      </c>
    </row>
    <row r="1206" spans="3:5" customFormat="1" x14ac:dyDescent="0.25">
      <c r="E1206" t="s">
        <v>0</v>
      </c>
    </row>
    <row r="1207" spans="3:5" customFormat="1" x14ac:dyDescent="0.25">
      <c r="E1207" t="s">
        <v>103</v>
      </c>
    </row>
    <row r="1208" spans="3:5" customFormat="1" x14ac:dyDescent="0.25"/>
    <row r="1209" spans="3:5" customFormat="1" x14ac:dyDescent="0.25">
      <c r="E1209" s="2" t="s">
        <v>1672</v>
      </c>
    </row>
    <row r="1210" spans="3:5" customFormat="1" x14ac:dyDescent="0.25"/>
    <row r="1211" spans="3:5" customFormat="1" x14ac:dyDescent="0.25"/>
    <row r="1212" spans="3:5" customFormat="1" x14ac:dyDescent="0.25"/>
    <row r="1213" spans="3:5" customFormat="1" x14ac:dyDescent="0.25"/>
    <row r="1214" spans="3:5" customFormat="1" x14ac:dyDescent="0.25"/>
    <row r="1215" spans="3:5" customFormat="1" x14ac:dyDescent="0.25"/>
    <row r="1216" spans="3:5" customFormat="1" x14ac:dyDescent="0.25"/>
    <row r="1217" customFormat="1" x14ac:dyDescent="0.25"/>
    <row r="1218" customFormat="1" x14ac:dyDescent="0.25"/>
    <row r="1219" customFormat="1" x14ac:dyDescent="0.25"/>
    <row r="1220" customFormat="1" x14ac:dyDescent="0.25"/>
    <row r="1221" customFormat="1" x14ac:dyDescent="0.25"/>
    <row r="1222" customFormat="1" x14ac:dyDescent="0.25"/>
    <row r="1223" customFormat="1" x14ac:dyDescent="0.25"/>
    <row r="1224" customFormat="1" x14ac:dyDescent="0.25"/>
    <row r="1225" customFormat="1" x14ac:dyDescent="0.25"/>
    <row r="1226" customFormat="1" x14ac:dyDescent="0.25"/>
    <row r="1227" customFormat="1" x14ac:dyDescent="0.25"/>
    <row r="1228" customFormat="1" x14ac:dyDescent="0.25"/>
    <row r="1229" customFormat="1" x14ac:dyDescent="0.25"/>
    <row r="1230" customFormat="1" x14ac:dyDescent="0.25"/>
    <row r="1231" customFormat="1" x14ac:dyDescent="0.25"/>
    <row r="1232" customFormat="1" x14ac:dyDescent="0.25"/>
    <row r="1233" spans="5:5" customFormat="1" x14ac:dyDescent="0.25"/>
    <row r="1234" spans="5:5" customFormat="1" x14ac:dyDescent="0.25"/>
    <row r="1235" spans="5:5" customFormat="1" x14ac:dyDescent="0.25"/>
    <row r="1236" spans="5:5" customFormat="1" x14ac:dyDescent="0.25"/>
    <row r="1237" spans="5:5" customFormat="1" x14ac:dyDescent="0.25"/>
    <row r="1238" spans="5:5" customFormat="1" x14ac:dyDescent="0.25"/>
    <row r="1239" spans="5:5" customFormat="1" x14ac:dyDescent="0.25"/>
    <row r="1240" spans="5:5" customFormat="1" x14ac:dyDescent="0.25"/>
    <row r="1241" spans="5:5" customFormat="1" x14ac:dyDescent="0.25">
      <c r="E1241" s="14" t="s">
        <v>1683</v>
      </c>
    </row>
    <row r="1242" spans="5:5" customFormat="1" x14ac:dyDescent="0.25">
      <c r="E1242" t="s">
        <v>1684</v>
      </c>
    </row>
    <row r="1243" spans="5:5" customFormat="1" x14ac:dyDescent="0.25"/>
    <row r="1244" spans="5:5" customFormat="1" x14ac:dyDescent="0.25"/>
    <row r="1245" spans="5:5" customFormat="1" x14ac:dyDescent="0.25"/>
    <row r="1246" spans="5:5" customFormat="1" x14ac:dyDescent="0.25"/>
    <row r="1247" spans="5:5" customFormat="1" x14ac:dyDescent="0.25"/>
    <row r="1248" spans="5:5" customFormat="1" x14ac:dyDescent="0.25"/>
    <row r="1249" customFormat="1" x14ac:dyDescent="0.25"/>
    <row r="1250" customFormat="1" x14ac:dyDescent="0.25"/>
    <row r="1251" customFormat="1" x14ac:dyDescent="0.25"/>
    <row r="1252" customFormat="1" x14ac:dyDescent="0.25"/>
    <row r="1253" customFormat="1" x14ac:dyDescent="0.25"/>
    <row r="1254" customFormat="1" x14ac:dyDescent="0.25"/>
    <row r="1255" customFormat="1" x14ac:dyDescent="0.25"/>
    <row r="1256" customFormat="1" x14ac:dyDescent="0.25"/>
    <row r="1257" customFormat="1" x14ac:dyDescent="0.25"/>
    <row r="1258" customFormat="1" x14ac:dyDescent="0.25"/>
    <row r="1259" customFormat="1" x14ac:dyDescent="0.25"/>
    <row r="1260" customFormat="1" x14ac:dyDescent="0.25"/>
    <row r="1261" customFormat="1" x14ac:dyDescent="0.25"/>
    <row r="1262" customFormat="1" x14ac:dyDescent="0.25"/>
    <row r="1263" customFormat="1" x14ac:dyDescent="0.25"/>
    <row r="1264" customFormat="1" x14ac:dyDescent="0.25"/>
    <row r="1265" spans="5:33" customFormat="1" x14ac:dyDescent="0.25"/>
    <row r="1266" spans="5:33" customFormat="1" x14ac:dyDescent="0.25"/>
    <row r="1267" spans="5:33" customFormat="1" x14ac:dyDescent="0.25"/>
    <row r="1268" spans="5:33" customFormat="1" x14ac:dyDescent="0.25"/>
    <row r="1269" spans="5:33" customFormat="1" x14ac:dyDescent="0.25"/>
    <row r="1270" spans="5:33" customFormat="1" x14ac:dyDescent="0.25"/>
    <row r="1271" spans="5:33" customFormat="1" x14ac:dyDescent="0.25"/>
    <row r="1272" spans="5:33" customFormat="1" x14ac:dyDescent="0.25"/>
    <row r="1273" spans="5:33" customFormat="1" x14ac:dyDescent="0.25"/>
    <row r="1274" spans="5:33" customFormat="1" x14ac:dyDescent="0.25"/>
    <row r="1275" spans="5:33" customFormat="1" x14ac:dyDescent="0.25"/>
    <row r="1276" spans="5:33" customFormat="1" x14ac:dyDescent="0.25">
      <c r="E1276" t="s">
        <v>13</v>
      </c>
    </row>
    <row r="1277" spans="5:33" customFormat="1" x14ac:dyDescent="0.25">
      <c r="E1277" s="2" t="s">
        <v>1673</v>
      </c>
      <c r="M1277" s="23" t="s">
        <v>1674</v>
      </c>
      <c r="S1277" s="29" t="s">
        <v>165</v>
      </c>
      <c r="U1277" s="24" t="s">
        <v>1675</v>
      </c>
    </row>
    <row r="1278" spans="5:33" customFormat="1" x14ac:dyDescent="0.25"/>
    <row r="1279" spans="5:33" customFormat="1" x14ac:dyDescent="0.25">
      <c r="E1279" s="19" t="s">
        <v>1</v>
      </c>
      <c r="F1279" s="20"/>
      <c r="G1279" s="20"/>
      <c r="H1279" s="20"/>
      <c r="I1279" s="20"/>
      <c r="J1279" s="20"/>
      <c r="K1279" s="20"/>
      <c r="L1279" s="20"/>
      <c r="M1279" s="20"/>
      <c r="N1279" s="20"/>
      <c r="O1279" s="20"/>
      <c r="P1279" s="20"/>
      <c r="Q1279" s="20"/>
      <c r="R1279" s="20"/>
      <c r="S1279" s="20"/>
      <c r="T1279" s="20"/>
      <c r="U1279" s="20"/>
      <c r="V1279" s="20"/>
      <c r="W1279" s="20"/>
      <c r="X1279" s="20"/>
      <c r="Y1279" s="20"/>
      <c r="Z1279" s="20"/>
      <c r="AA1279" s="20"/>
      <c r="AB1279" s="20"/>
      <c r="AC1279" s="20"/>
      <c r="AD1279" s="20"/>
      <c r="AE1279" s="20"/>
      <c r="AF1279" s="20"/>
      <c r="AG1279" s="20"/>
    </row>
    <row r="1280" spans="5:33" customFormat="1" x14ac:dyDescent="0.25">
      <c r="E1280" s="19" t="s">
        <v>179</v>
      </c>
      <c r="F1280" s="20"/>
      <c r="G1280" s="20"/>
      <c r="H1280" s="20"/>
      <c r="I1280" s="20"/>
      <c r="J1280" s="20"/>
      <c r="K1280" s="20"/>
      <c r="L1280" s="20"/>
      <c r="M1280" s="20"/>
      <c r="N1280" s="20"/>
      <c r="O1280" s="20"/>
      <c r="P1280" s="20"/>
      <c r="Q1280" s="20"/>
      <c r="R1280" s="20"/>
      <c r="S1280" s="20"/>
      <c r="T1280" s="20"/>
      <c r="U1280" s="20"/>
      <c r="V1280" s="20"/>
      <c r="W1280" s="20"/>
      <c r="X1280" s="20"/>
      <c r="Y1280" s="20"/>
      <c r="Z1280" s="20"/>
      <c r="AA1280" s="20"/>
      <c r="AB1280" s="20"/>
      <c r="AC1280" s="20"/>
      <c r="AD1280" s="20"/>
      <c r="AE1280" s="20"/>
      <c r="AF1280" s="20"/>
      <c r="AG1280" s="20"/>
    </row>
    <row r="1281" spans="5:108" customFormat="1" x14ac:dyDescent="0.25">
      <c r="E1281" s="19" t="s">
        <v>125</v>
      </c>
      <c r="F1281" s="20"/>
      <c r="G1281" s="20"/>
      <c r="H1281" s="20"/>
      <c r="I1281" s="20"/>
      <c r="J1281" s="20"/>
      <c r="K1281" s="20"/>
      <c r="L1281" s="20"/>
      <c r="M1281" s="20"/>
      <c r="N1281" s="20"/>
      <c r="O1281" s="20"/>
      <c r="P1281" s="20"/>
      <c r="Q1281" s="20"/>
      <c r="R1281" s="20"/>
      <c r="S1281" s="20"/>
      <c r="T1281" s="20"/>
      <c r="U1281" s="20"/>
      <c r="V1281" s="20"/>
      <c r="W1281" s="20"/>
      <c r="X1281" s="20"/>
      <c r="Y1281" s="20"/>
      <c r="Z1281" s="20"/>
      <c r="AA1281" s="20"/>
      <c r="AB1281" s="20"/>
      <c r="AC1281" s="20"/>
      <c r="AD1281" s="20"/>
      <c r="AE1281" s="20"/>
      <c r="AF1281" s="20"/>
      <c r="AG1281" s="20"/>
    </row>
    <row r="1282" spans="5:108" customFormat="1" x14ac:dyDescent="0.25">
      <c r="E1282" s="19" t="s">
        <v>126</v>
      </c>
      <c r="F1282" s="20"/>
      <c r="G1282" s="20"/>
      <c r="H1282" s="20"/>
      <c r="I1282" s="20"/>
      <c r="J1282" s="20"/>
      <c r="K1282" s="20"/>
      <c r="L1282" s="20"/>
      <c r="M1282" s="20"/>
      <c r="N1282" s="20"/>
      <c r="O1282" s="20"/>
      <c r="P1282" s="20"/>
      <c r="Q1282" s="20"/>
      <c r="R1282" s="20"/>
      <c r="S1282" s="20"/>
      <c r="T1282" s="20"/>
      <c r="U1282" s="20"/>
      <c r="V1282" s="20"/>
      <c r="W1282" s="20"/>
      <c r="X1282" s="20"/>
      <c r="Y1282" s="20"/>
      <c r="Z1282" s="20"/>
      <c r="AA1282" s="20"/>
      <c r="AB1282" s="20"/>
      <c r="AC1282" s="20"/>
      <c r="AD1282" s="20"/>
      <c r="AE1282" s="20"/>
      <c r="AF1282" s="20"/>
      <c r="AG1282" s="20"/>
    </row>
    <row r="1283" spans="5:108" customFormat="1" x14ac:dyDescent="0.25">
      <c r="E1283" s="19" t="s">
        <v>129</v>
      </c>
      <c r="F1283" s="20"/>
      <c r="G1283" s="20"/>
      <c r="H1283" s="20"/>
      <c r="I1283" s="20"/>
      <c r="J1283" s="20"/>
      <c r="K1283" s="20"/>
      <c r="L1283" s="20"/>
      <c r="M1283" s="20"/>
      <c r="N1283" s="20"/>
      <c r="O1283" s="20"/>
      <c r="P1283" s="20"/>
      <c r="Q1283" s="20"/>
      <c r="R1283" s="20"/>
      <c r="S1283" s="20"/>
      <c r="T1283" s="20"/>
      <c r="U1283" s="20"/>
      <c r="V1283" s="20"/>
      <c r="W1283" s="20"/>
      <c r="X1283" s="20"/>
      <c r="Y1283" s="20"/>
      <c r="Z1283" s="20"/>
      <c r="AA1283" s="20"/>
      <c r="AB1283" s="20"/>
      <c r="AC1283" s="20"/>
      <c r="AD1283" s="20"/>
      <c r="AE1283" s="20"/>
      <c r="AF1283" s="20"/>
      <c r="AG1283" s="20"/>
    </row>
    <row r="1284" spans="5:108" customFormat="1" x14ac:dyDescent="0.25">
      <c r="E1284" s="19" t="s">
        <v>18</v>
      </c>
      <c r="F1284" s="20"/>
      <c r="G1284" s="20"/>
      <c r="H1284" s="20"/>
      <c r="I1284" s="20"/>
      <c r="J1284" s="20"/>
      <c r="K1284" s="20"/>
      <c r="L1284" s="20"/>
      <c r="M1284" s="20"/>
      <c r="N1284" s="20"/>
      <c r="O1284" s="20"/>
      <c r="P1284" s="20"/>
      <c r="Q1284" s="20"/>
      <c r="R1284" s="20"/>
      <c r="S1284" s="20"/>
      <c r="T1284" s="20"/>
      <c r="U1284" s="20"/>
      <c r="V1284" s="20"/>
      <c r="W1284" s="20"/>
      <c r="X1284" s="20"/>
      <c r="Y1284" s="20"/>
      <c r="Z1284" s="20"/>
      <c r="AA1284" s="20"/>
      <c r="AB1284" s="20"/>
      <c r="AC1284" s="20"/>
      <c r="AD1284" s="20"/>
      <c r="AE1284" s="20"/>
      <c r="AF1284" s="20"/>
      <c r="AG1284" s="20"/>
    </row>
    <row r="1285" spans="5:108" customFormat="1" x14ac:dyDescent="0.25">
      <c r="E1285" s="19" t="s">
        <v>1676</v>
      </c>
      <c r="F1285" s="20"/>
      <c r="G1285" s="20"/>
      <c r="H1285" s="20"/>
      <c r="I1285" s="20"/>
      <c r="J1285" s="20"/>
      <c r="K1285" s="20"/>
      <c r="L1285" s="20"/>
      <c r="M1285" s="20"/>
      <c r="N1285" s="20"/>
      <c r="O1285" s="20"/>
      <c r="P1285" s="20"/>
      <c r="Q1285" s="20"/>
      <c r="R1285" s="20"/>
      <c r="S1285" s="20"/>
      <c r="T1285" s="20"/>
      <c r="U1285" s="20"/>
      <c r="V1285" s="20"/>
      <c r="W1285" s="20"/>
      <c r="X1285" s="20"/>
      <c r="Y1285" s="20"/>
      <c r="Z1285" s="20"/>
      <c r="AA1285" s="20"/>
      <c r="AB1285" s="20"/>
      <c r="AC1285" s="20"/>
      <c r="AD1285" s="20"/>
      <c r="AE1285" s="20"/>
      <c r="AF1285" s="20"/>
      <c r="AG1285" s="20"/>
    </row>
    <row r="1286" spans="5:108" customFormat="1" x14ac:dyDescent="0.25"/>
    <row r="1287" spans="5:108" x14ac:dyDescent="0.25">
      <c r="E1287" s="2" t="s">
        <v>13</v>
      </c>
      <c r="F1287"/>
      <c r="G1287"/>
      <c r="H1287"/>
      <c r="I1287"/>
      <c r="J1287"/>
      <c r="K1287"/>
      <c r="L1287" s="2" t="s">
        <v>24</v>
      </c>
      <c r="M1287"/>
      <c r="N1287"/>
      <c r="O1287"/>
      <c r="P1287"/>
      <c r="Q1287"/>
      <c r="R1287"/>
      <c r="S1287"/>
      <c r="T1287" s="2" t="s">
        <v>248</v>
      </c>
      <c r="U1287"/>
      <c r="V1287"/>
      <c r="W1287"/>
      <c r="X1287"/>
      <c r="Y1287" s="2" t="s">
        <v>249</v>
      </c>
      <c r="Z1287"/>
      <c r="AA1287"/>
      <c r="AB1287"/>
      <c r="AC1287"/>
      <c r="AD1287"/>
      <c r="AE1287"/>
      <c r="AF1287" s="2" t="s">
        <v>174</v>
      </c>
      <c r="AG1287"/>
      <c r="AH1287"/>
      <c r="AI1287" s="2" t="s">
        <v>175</v>
      </c>
      <c r="AJ1287"/>
      <c r="AK1287"/>
      <c r="AL1287"/>
      <c r="AM1287"/>
      <c r="AN1287"/>
      <c r="AO1287"/>
      <c r="AP1287" s="2" t="s">
        <v>176</v>
      </c>
    </row>
    <row r="1288" spans="5:108" x14ac:dyDescent="0.25">
      <c r="E1288" t="s">
        <v>1677</v>
      </c>
      <c r="F1288"/>
      <c r="G1288"/>
      <c r="H1288"/>
      <c r="I1288"/>
      <c r="J1288"/>
      <c r="K1288"/>
      <c r="L1288" t="s">
        <v>1678</v>
      </c>
      <c r="M1288"/>
      <c r="N1288"/>
      <c r="O1288"/>
      <c r="P1288"/>
      <c r="Q1288"/>
      <c r="R1288"/>
      <c r="S1288"/>
      <c r="T1288" s="23" t="s">
        <v>1680</v>
      </c>
      <c r="U1288"/>
      <c r="V1288"/>
      <c r="W1288"/>
      <c r="X1288"/>
      <c r="Y1288" s="23" t="s">
        <v>1681</v>
      </c>
      <c r="Z1288"/>
      <c r="AA1288"/>
      <c r="AB1288"/>
      <c r="AC1288"/>
      <c r="AD1288"/>
      <c r="AE1288"/>
      <c r="AF1288" t="s">
        <v>1679</v>
      </c>
      <c r="AG1288"/>
      <c r="AH1288"/>
      <c r="AI1288" s="32" t="s">
        <v>1682</v>
      </c>
      <c r="AJ1288"/>
      <c r="AK1288"/>
      <c r="AL1288"/>
      <c r="AM1288"/>
      <c r="AN1288"/>
      <c r="AO1288"/>
      <c r="AP1288" t="s">
        <v>267</v>
      </c>
    </row>
    <row r="1289" spans="5:108" x14ac:dyDescent="0.25">
      <c r="AH1289" s="33"/>
      <c r="AM1289" s="33"/>
      <c r="BU1289" s="1"/>
    </row>
    <row r="1290" spans="5:108" x14ac:dyDescent="0.25">
      <c r="E1290" s="8" t="s">
        <v>8</v>
      </c>
      <c r="F1290" s="9"/>
      <c r="G1290" s="9"/>
      <c r="H1290" s="9"/>
      <c r="I1290" s="9"/>
      <c r="J1290" s="9"/>
      <c r="K1290" s="9"/>
      <c r="L1290" s="9"/>
      <c r="M1290" s="9"/>
      <c r="N1290" s="9"/>
      <c r="O1290" s="9"/>
      <c r="P1290" s="9"/>
      <c r="Q1290" s="9"/>
      <c r="R1290" s="9"/>
      <c r="S1290" s="9"/>
      <c r="T1290" s="9"/>
      <c r="U1290" s="9"/>
      <c r="V1290" s="9"/>
      <c r="W1290" s="9"/>
      <c r="X1290" s="9"/>
      <c r="Y1290" s="9"/>
      <c r="Z1290" s="9"/>
      <c r="AA1290" s="9"/>
      <c r="AB1290" s="9"/>
      <c r="AC1290" s="9"/>
      <c r="AD1290" s="9"/>
      <c r="AE1290" s="9"/>
      <c r="AF1290" s="9"/>
      <c r="AG1290" s="9"/>
      <c r="AH1290" s="9"/>
      <c r="AI1290" s="9"/>
      <c r="AJ1290" s="9"/>
      <c r="AK1290" s="9"/>
      <c r="AL1290" s="9"/>
      <c r="AM1290" s="9"/>
      <c r="AN1290" s="9"/>
      <c r="AO1290" s="9"/>
      <c r="AP1290" s="9"/>
      <c r="AQ1290" s="9"/>
      <c r="AR1290" s="9"/>
      <c r="AS1290" s="9"/>
      <c r="AT1290" s="9"/>
      <c r="AU1290" s="9"/>
      <c r="AV1290" s="9"/>
      <c r="AW1290" s="9"/>
      <c r="AX1290" s="9"/>
      <c r="AY1290" s="9"/>
      <c r="AZ1290" s="9"/>
      <c r="BA1290" s="9"/>
      <c r="BB1290" s="9"/>
      <c r="BC1290" s="9"/>
      <c r="BD1290" s="9"/>
      <c r="BE1290" s="9"/>
      <c r="BF1290" s="9"/>
      <c r="BG1290" s="9"/>
      <c r="BH1290" s="9"/>
      <c r="BI1290" s="9"/>
      <c r="BJ1290" s="9"/>
      <c r="BK1290" s="9"/>
      <c r="BL1290" s="9"/>
      <c r="BM1290" s="9"/>
      <c r="BN1290" s="9"/>
      <c r="BO1290" s="9"/>
      <c r="BP1290" s="9"/>
      <c r="BQ1290" s="9"/>
      <c r="BR1290" s="9"/>
      <c r="BS1290" s="9"/>
      <c r="BT1290" s="9"/>
      <c r="BU1290" s="9"/>
      <c r="BV1290" s="9"/>
      <c r="BW1290" s="9"/>
      <c r="BX1290" s="9"/>
      <c r="BY1290" s="9"/>
      <c r="BZ1290" s="9"/>
      <c r="CA1290" s="9"/>
      <c r="CB1290" s="9"/>
      <c r="CC1290" s="9"/>
      <c r="CD1290" s="9"/>
      <c r="CE1290" s="9"/>
      <c r="CF1290" s="9"/>
      <c r="CG1290" s="9"/>
      <c r="CH1290" s="9"/>
      <c r="CI1290" s="9"/>
      <c r="CJ1290" s="9"/>
      <c r="CK1290" s="9"/>
      <c r="CL1290" s="9"/>
      <c r="CM1290" s="9"/>
      <c r="CN1290" s="9"/>
      <c r="CO1290" s="9"/>
      <c r="CP1290" s="9"/>
      <c r="CQ1290" s="9"/>
      <c r="CR1290" s="9"/>
      <c r="CS1290" s="9"/>
      <c r="CT1290" s="9"/>
      <c r="CU1290" s="9"/>
      <c r="CV1290" s="9"/>
      <c r="CW1290" s="9"/>
      <c r="CX1290" s="9"/>
      <c r="CY1290" s="9"/>
      <c r="CZ1290" s="9"/>
      <c r="DA1290" s="9"/>
      <c r="DB1290" s="9"/>
      <c r="DC1290" s="9"/>
      <c r="DD1290" s="9"/>
    </row>
    <row r="1291" spans="5:108" x14ac:dyDescent="0.25">
      <c r="E1291" s="8"/>
      <c r="F1291" s="9"/>
      <c r="G1291" s="9"/>
      <c r="H1291" s="9"/>
      <c r="I1291" s="9"/>
      <c r="J1291" s="9"/>
      <c r="K1291" s="9"/>
      <c r="L1291" s="9"/>
      <c r="M1291" s="9"/>
      <c r="N1291" s="9"/>
      <c r="O1291" s="9"/>
      <c r="P1291" s="9"/>
      <c r="Q1291" s="9"/>
      <c r="R1291" s="9"/>
      <c r="S1291" s="9"/>
      <c r="T1291" s="9"/>
      <c r="U1291" s="9"/>
      <c r="V1291" s="9"/>
      <c r="W1291" s="9"/>
      <c r="X1291" s="9"/>
      <c r="Y1291" s="9"/>
      <c r="Z1291" s="9"/>
      <c r="AA1291" s="9"/>
      <c r="AB1291" s="9"/>
      <c r="AC1291" s="9"/>
      <c r="AD1291" s="9"/>
      <c r="AE1291" s="9"/>
      <c r="AF1291" s="9"/>
      <c r="AG1291" s="9"/>
      <c r="AH1291" s="9"/>
      <c r="AI1291" s="9"/>
      <c r="AJ1291" s="9"/>
      <c r="AK1291" s="9"/>
      <c r="AL1291" s="9"/>
      <c r="AM1291" s="9"/>
      <c r="AN1291" s="9"/>
      <c r="AO1291" s="9"/>
      <c r="AP1291" s="9"/>
      <c r="AQ1291" s="9"/>
      <c r="AR1291" s="9"/>
      <c r="AS1291" s="9"/>
      <c r="AT1291" s="9"/>
      <c r="AU1291" s="9"/>
      <c r="AV1291" s="9"/>
      <c r="AW1291" s="9"/>
      <c r="AX1291" s="9"/>
      <c r="AY1291" s="9"/>
      <c r="AZ1291" s="9"/>
      <c r="BA1291" s="9"/>
      <c r="BB1291" s="9"/>
      <c r="BC1291" s="9"/>
      <c r="BD1291" s="9"/>
      <c r="BE1291" s="9"/>
      <c r="BF1291" s="9"/>
      <c r="BG1291" s="9"/>
      <c r="BH1291" s="9"/>
      <c r="BI1291" s="9"/>
      <c r="BJ1291" s="9"/>
      <c r="BK1291" s="9"/>
      <c r="BL1291" s="9"/>
      <c r="BM1291" s="9"/>
      <c r="BN1291" s="9"/>
      <c r="BO1291" s="9"/>
      <c r="BP1291" s="9"/>
      <c r="BQ1291" s="9"/>
      <c r="BR1291" s="9"/>
      <c r="BS1291" s="9"/>
      <c r="BT1291" s="9"/>
      <c r="BU1291" s="9"/>
      <c r="BV1291" s="9"/>
      <c r="BW1291" s="9"/>
      <c r="BX1291" s="9"/>
      <c r="BY1291" s="9"/>
      <c r="BZ1291" s="9"/>
      <c r="CA1291" s="9"/>
      <c r="CB1291" s="9"/>
      <c r="CC1291" s="9"/>
      <c r="CD1291" s="9"/>
      <c r="CE1291" s="9"/>
      <c r="CF1291" s="9"/>
      <c r="CG1291" s="9"/>
      <c r="CH1291" s="9"/>
      <c r="CI1291" s="9"/>
      <c r="CJ1291" s="9"/>
      <c r="CK1291" s="9"/>
      <c r="CL1291" s="9"/>
      <c r="CM1291" s="9"/>
      <c r="CN1291" s="9"/>
      <c r="CO1291" s="9"/>
      <c r="CP1291" s="9"/>
      <c r="CQ1291" s="9"/>
      <c r="CR1291" s="9"/>
      <c r="CS1291" s="9"/>
      <c r="CT1291" s="9"/>
      <c r="CU1291" s="9"/>
      <c r="CV1291" s="9"/>
      <c r="CW1291" s="9"/>
      <c r="CX1291" s="9"/>
      <c r="CY1291" s="9"/>
      <c r="CZ1291" s="9"/>
      <c r="DA1291" s="9"/>
      <c r="DB1291" s="9"/>
      <c r="DC1291" s="9"/>
      <c r="DD1291" s="9"/>
    </row>
    <row r="1292" spans="5:108" x14ac:dyDescent="0.25">
      <c r="E1292" s="11" t="str">
        <f>"update IFINOPL.dbo.APPLICATION_ASSET set ASSET_RV_AMOUNT = 519000000, MOD_BY = 'Aryo Budi', MOD_DATE = getdate(), MOD_IP_ADDRESS = 'F-2323869' where APPLICATION_NO = replace('0002228/4/08/07/2024', '/', '.') and ASSET_NO = '2008.OPLAA.2407.000073';"</f>
        <v>update IFINOPL.dbo.APPLICATION_ASSET set ASSET_RV_AMOUNT = 519000000, MOD_BY = 'Aryo Budi', MOD_DATE = getdate(), MOD_IP_ADDRESS = 'F-2323869' where APPLICATION_NO = replace('0002228/4/08/07/2024', '/', '.') and ASSET_NO = '2008.OPLAA.2407.000073';</v>
      </c>
      <c r="F1292" s="9"/>
      <c r="G1292" s="9"/>
      <c r="H1292" s="9"/>
      <c r="I1292" s="9"/>
      <c r="J1292" s="9"/>
      <c r="K1292" s="9"/>
      <c r="L1292" s="9"/>
      <c r="M1292" s="9"/>
      <c r="N1292" s="9"/>
      <c r="O1292" s="9"/>
      <c r="P1292" s="9"/>
      <c r="Q1292" s="9"/>
      <c r="R1292" s="9"/>
      <c r="S1292" s="9"/>
      <c r="T1292" s="9"/>
      <c r="U1292" s="9"/>
      <c r="V1292" s="9"/>
      <c r="W1292" s="9"/>
      <c r="X1292" s="9"/>
      <c r="Y1292" s="9"/>
      <c r="Z1292" s="9"/>
      <c r="AA1292" s="9"/>
      <c r="AB1292" s="9"/>
      <c r="AC1292" s="9"/>
      <c r="AD1292" s="9"/>
      <c r="AE1292" s="9"/>
      <c r="AF1292" s="9"/>
      <c r="AG1292" s="9"/>
      <c r="AH1292" s="9"/>
      <c r="AI1292" s="9"/>
      <c r="AJ1292" s="9"/>
      <c r="AK1292" s="9"/>
      <c r="AL1292" s="9"/>
      <c r="AM1292" s="9"/>
      <c r="AN1292" s="9"/>
      <c r="AO1292" s="9"/>
      <c r="AP1292" s="9"/>
      <c r="AQ1292" s="9"/>
      <c r="AR1292" s="9"/>
      <c r="AS1292" s="9"/>
      <c r="AT1292" s="9"/>
      <c r="AU1292" s="9"/>
      <c r="AV1292" s="9"/>
      <c r="AW1292" s="9"/>
      <c r="AX1292" s="9"/>
      <c r="AY1292" s="9"/>
      <c r="AZ1292" s="9"/>
      <c r="BA1292" s="9"/>
      <c r="BB1292" s="9"/>
      <c r="BC1292" s="9"/>
      <c r="BD1292" s="9"/>
      <c r="BE1292" s="9"/>
      <c r="BF1292" s="9"/>
      <c r="BG1292" s="9"/>
      <c r="BH1292" s="9"/>
      <c r="BI1292" s="9"/>
      <c r="BJ1292" s="9"/>
      <c r="BK1292" s="9"/>
      <c r="BL1292" s="9"/>
      <c r="BM1292" s="9"/>
      <c r="BN1292" s="9"/>
      <c r="BO1292" s="9"/>
      <c r="BP1292" s="9"/>
      <c r="BQ1292" s="9"/>
      <c r="BR1292" s="9"/>
      <c r="BS1292" s="9"/>
      <c r="BT1292" s="9"/>
      <c r="BU1292" s="9"/>
      <c r="BV1292" s="9"/>
      <c r="BW1292" s="9"/>
      <c r="BX1292" s="9"/>
      <c r="BY1292" s="9"/>
      <c r="BZ1292" s="9"/>
      <c r="CA1292" s="9"/>
      <c r="CB1292" s="9"/>
      <c r="CC1292" s="9"/>
      <c r="CD1292" s="9"/>
      <c r="CE1292" s="9"/>
      <c r="CF1292" s="9"/>
      <c r="CG1292" s="9"/>
      <c r="CH1292" s="9"/>
      <c r="CI1292" s="9"/>
      <c r="CJ1292" s="9"/>
      <c r="CK1292" s="9"/>
      <c r="CL1292" s="9"/>
      <c r="CM1292" s="9"/>
      <c r="CN1292" s="9"/>
      <c r="CO1292" s="9"/>
      <c r="CP1292" s="9"/>
      <c r="CQ1292" s="9"/>
      <c r="CR1292" s="9"/>
      <c r="CS1292" s="9"/>
      <c r="CT1292" s="9"/>
      <c r="CU1292" s="9"/>
      <c r="CV1292" s="9"/>
      <c r="CW1292" s="9"/>
      <c r="CX1292" s="9"/>
      <c r="CY1292" s="9"/>
      <c r="CZ1292" s="9"/>
      <c r="DA1292" s="9"/>
      <c r="DB1292" s="9"/>
      <c r="DC1292" s="9"/>
      <c r="DD1292" s="9"/>
    </row>
    <row r="1293" spans="5:108" x14ac:dyDescent="0.25">
      <c r="E1293" s="8"/>
      <c r="F1293" s="9"/>
      <c r="G1293" s="9"/>
      <c r="H1293" s="9"/>
      <c r="I1293" s="9"/>
      <c r="J1293" s="9"/>
      <c r="K1293" s="9"/>
      <c r="L1293" s="9"/>
      <c r="M1293" s="9"/>
      <c r="N1293" s="9"/>
      <c r="O1293" s="9"/>
      <c r="P1293" s="9"/>
      <c r="Q1293" s="9"/>
      <c r="R1293" s="9"/>
      <c r="S1293" s="9"/>
      <c r="T1293" s="9"/>
      <c r="U1293" s="9"/>
      <c r="V1293" s="9"/>
      <c r="W1293" s="9"/>
      <c r="X1293" s="9"/>
      <c r="Y1293" s="9"/>
      <c r="Z1293" s="9"/>
      <c r="AA1293" s="9"/>
      <c r="AB1293" s="9"/>
      <c r="AC1293" s="9"/>
      <c r="AD1293" s="9"/>
      <c r="AE1293" s="9"/>
      <c r="AF1293" s="9"/>
      <c r="AG1293" s="9"/>
      <c r="AH1293" s="9"/>
      <c r="AI1293" s="9"/>
      <c r="AJ1293" s="9"/>
      <c r="AK1293" s="9"/>
      <c r="AL1293" s="9"/>
      <c r="AM1293" s="9"/>
      <c r="AN1293" s="9"/>
      <c r="AO1293" s="9"/>
      <c r="AP1293" s="9"/>
      <c r="AQ1293" s="9"/>
      <c r="AR1293" s="9"/>
      <c r="AS1293" s="9"/>
      <c r="AT1293" s="9"/>
      <c r="AU1293" s="9"/>
      <c r="AV1293" s="9"/>
      <c r="AW1293" s="9"/>
      <c r="AX1293" s="9"/>
      <c r="AY1293" s="9"/>
      <c r="AZ1293" s="9"/>
      <c r="BA1293" s="9"/>
      <c r="BB1293" s="9"/>
      <c r="BC1293" s="9"/>
      <c r="BD1293" s="9"/>
      <c r="BE1293" s="9"/>
      <c r="BF1293" s="9"/>
      <c r="BG1293" s="9"/>
      <c r="BH1293" s="9"/>
      <c r="BI1293" s="9"/>
      <c r="BJ1293" s="9"/>
      <c r="BK1293" s="9"/>
      <c r="BL1293" s="9"/>
      <c r="BM1293" s="9"/>
      <c r="BN1293" s="9"/>
      <c r="BO1293" s="9"/>
      <c r="BP1293" s="9"/>
      <c r="BQ1293" s="9"/>
      <c r="BR1293" s="9"/>
      <c r="BS1293" s="9"/>
      <c r="BT1293" s="9"/>
      <c r="BU1293" s="9"/>
      <c r="BV1293" s="9"/>
      <c r="BW1293" s="9"/>
      <c r="BX1293" s="9"/>
      <c r="BY1293" s="9"/>
      <c r="BZ1293" s="9"/>
      <c r="CA1293" s="9"/>
      <c r="CB1293" s="9"/>
      <c r="CC1293" s="9"/>
      <c r="CD1293" s="9"/>
      <c r="CE1293" s="9"/>
      <c r="CF1293" s="9"/>
      <c r="CG1293" s="9"/>
      <c r="CH1293" s="9"/>
      <c r="CI1293" s="9"/>
      <c r="CJ1293" s="9"/>
      <c r="CK1293" s="9"/>
      <c r="CL1293" s="9"/>
      <c r="CM1293" s="9"/>
      <c r="CN1293" s="9"/>
      <c r="CO1293" s="9"/>
      <c r="CP1293" s="9"/>
      <c r="CQ1293" s="9"/>
      <c r="CR1293" s="9"/>
      <c r="CS1293" s="9"/>
      <c r="CT1293" s="9"/>
      <c r="CU1293" s="9"/>
      <c r="CV1293" s="9"/>
      <c r="CW1293" s="9"/>
      <c r="CX1293" s="9"/>
      <c r="CY1293" s="9"/>
      <c r="CZ1293" s="9"/>
      <c r="DA1293" s="9"/>
      <c r="DB1293" s="9"/>
      <c r="DC1293" s="9"/>
      <c r="DD1293" s="9"/>
    </row>
    <row r="1294" spans="5:108" x14ac:dyDescent="0.25">
      <c r="E1294" s="8" t="s">
        <v>16</v>
      </c>
      <c r="F1294" s="9"/>
      <c r="G1294" s="9"/>
      <c r="H1294" s="9"/>
      <c r="I1294" s="9"/>
      <c r="J1294" s="9"/>
      <c r="K1294" s="9"/>
      <c r="L1294" s="9"/>
      <c r="M1294" s="9"/>
      <c r="N1294" s="9"/>
      <c r="O1294" s="9"/>
      <c r="P1294" s="9"/>
      <c r="Q1294" s="9"/>
      <c r="R1294" s="9"/>
      <c r="S1294" s="9"/>
      <c r="T1294" s="9"/>
      <c r="U1294" s="9"/>
      <c r="V1294" s="9"/>
      <c r="W1294" s="9"/>
      <c r="X1294" s="9"/>
      <c r="Y1294" s="9"/>
      <c r="Z1294" s="9"/>
      <c r="AA1294" s="9"/>
      <c r="AB1294" s="9"/>
      <c r="AC1294" s="9"/>
      <c r="AD1294" s="9"/>
      <c r="AE1294" s="9"/>
      <c r="AF1294" s="9"/>
      <c r="AG1294" s="9"/>
      <c r="AH1294" s="9"/>
      <c r="AI1294" s="9"/>
      <c r="AJ1294" s="9"/>
      <c r="AK1294" s="9"/>
      <c r="AL1294" s="9"/>
      <c r="AM1294" s="9"/>
      <c r="AN1294" s="9"/>
      <c r="AO1294" s="9"/>
      <c r="AP1294" s="9"/>
      <c r="AQ1294" s="9"/>
      <c r="AR1294" s="9"/>
      <c r="AS1294" s="9"/>
      <c r="AT1294" s="9"/>
      <c r="AU1294" s="9"/>
      <c r="AV1294" s="9"/>
      <c r="AW1294" s="9"/>
      <c r="AX1294" s="9"/>
      <c r="AY1294" s="9"/>
      <c r="AZ1294" s="9"/>
      <c r="BA1294" s="9"/>
      <c r="BB1294" s="9"/>
      <c r="BC1294" s="9"/>
      <c r="BD1294" s="9"/>
      <c r="BE1294" s="9"/>
      <c r="BF1294" s="9"/>
      <c r="BG1294" s="9"/>
      <c r="BH1294" s="9"/>
      <c r="BI1294" s="9"/>
      <c r="BJ1294" s="9"/>
      <c r="BK1294" s="9"/>
      <c r="BL1294" s="9"/>
      <c r="BM1294" s="9"/>
      <c r="BN1294" s="9"/>
      <c r="BO1294" s="9"/>
      <c r="BP1294" s="9"/>
      <c r="BQ1294" s="9"/>
      <c r="BR1294" s="9"/>
      <c r="BS1294" s="9"/>
      <c r="BT1294" s="9"/>
      <c r="BU1294" s="9"/>
      <c r="BV1294" s="9"/>
      <c r="BW1294" s="9"/>
      <c r="BX1294" s="9"/>
      <c r="BY1294" s="9"/>
      <c r="BZ1294" s="9"/>
      <c r="CA1294" s="9"/>
      <c r="CB1294" s="9"/>
      <c r="CC1294" s="9"/>
      <c r="CD1294" s="9"/>
      <c r="CE1294" s="9"/>
      <c r="CF1294" s="9"/>
      <c r="CG1294" s="9"/>
      <c r="CH1294" s="9"/>
      <c r="CI1294" s="9"/>
      <c r="CJ1294" s="9"/>
      <c r="CK1294" s="9"/>
      <c r="CL1294" s="9"/>
      <c r="CM1294" s="9"/>
      <c r="CN1294" s="9"/>
      <c r="CO1294" s="9"/>
      <c r="CP1294" s="9"/>
      <c r="CQ1294" s="9"/>
      <c r="CR1294" s="9"/>
      <c r="CS1294" s="9"/>
      <c r="CT1294" s="9"/>
      <c r="CU1294" s="9"/>
      <c r="CV1294" s="9"/>
      <c r="CW1294" s="9"/>
      <c r="CX1294" s="9"/>
      <c r="CY1294" s="9"/>
      <c r="CZ1294" s="9"/>
      <c r="DA1294" s="9"/>
      <c r="DB1294" s="9"/>
      <c r="DC1294" s="9"/>
      <c r="DD1294" s="9"/>
    </row>
    <row r="1295" spans="5:108" x14ac:dyDescent="0.25">
      <c r="E1295" s="8" t="s">
        <v>10</v>
      </c>
      <c r="F1295" s="9"/>
      <c r="G1295" s="9"/>
      <c r="H1295" s="9"/>
      <c r="I1295" s="9"/>
      <c r="J1295" s="9"/>
      <c r="K1295" s="9"/>
      <c r="L1295" s="9"/>
      <c r="M1295" s="9"/>
      <c r="N1295" s="9"/>
      <c r="O1295" s="9"/>
      <c r="P1295" s="9"/>
      <c r="Q1295" s="9"/>
      <c r="R1295" s="9"/>
      <c r="S1295" s="9"/>
      <c r="T1295" s="9"/>
      <c r="U1295" s="9"/>
      <c r="V1295" s="9"/>
      <c r="W1295" s="9"/>
      <c r="X1295" s="9"/>
      <c r="Y1295" s="9"/>
      <c r="Z1295" s="9"/>
      <c r="AA1295" s="9"/>
      <c r="AB1295" s="9"/>
      <c r="AC1295" s="9"/>
      <c r="AD1295" s="9"/>
      <c r="AE1295" s="9"/>
      <c r="AF1295" s="9"/>
      <c r="AG1295" s="9"/>
      <c r="AH1295" s="9"/>
      <c r="AI1295" s="9"/>
      <c r="AJ1295" s="9"/>
      <c r="AK1295" s="9"/>
      <c r="AL1295" s="9"/>
      <c r="AM1295" s="9"/>
      <c r="AN1295" s="9"/>
      <c r="AO1295" s="9"/>
      <c r="AP1295" s="9"/>
      <c r="AQ1295" s="9"/>
      <c r="AR1295" s="9"/>
      <c r="AS1295" s="9"/>
      <c r="AT1295" s="9"/>
      <c r="AU1295" s="9"/>
      <c r="AV1295" s="9"/>
      <c r="AW1295" s="9"/>
      <c r="AX1295" s="9"/>
      <c r="AY1295" s="9"/>
      <c r="AZ1295" s="9"/>
      <c r="BA1295" s="9"/>
      <c r="BB1295" s="9"/>
      <c r="BC1295" s="9"/>
      <c r="BD1295" s="9"/>
      <c r="BE1295" s="9"/>
      <c r="BF1295" s="9"/>
      <c r="BG1295" s="9"/>
      <c r="BH1295" s="9"/>
      <c r="BI1295" s="9"/>
      <c r="BJ1295" s="9"/>
      <c r="BK1295" s="9"/>
      <c r="BL1295" s="9"/>
      <c r="BM1295" s="9"/>
      <c r="BN1295" s="9"/>
      <c r="BO1295" s="9"/>
      <c r="BP1295" s="9"/>
      <c r="BQ1295" s="9"/>
      <c r="BR1295" s="9"/>
      <c r="BS1295" s="9"/>
      <c r="BT1295" s="9"/>
      <c r="BU1295" s="9"/>
      <c r="BV1295" s="9"/>
      <c r="BW1295" s="9"/>
      <c r="BX1295" s="9"/>
      <c r="BY1295" s="9"/>
      <c r="BZ1295" s="9"/>
      <c r="CA1295" s="9"/>
      <c r="CB1295" s="9"/>
      <c r="CC1295" s="9"/>
      <c r="CD1295" s="9"/>
      <c r="CE1295" s="9"/>
      <c r="CF1295" s="9"/>
      <c r="CG1295" s="9"/>
      <c r="CH1295" s="9"/>
      <c r="CI1295" s="9"/>
      <c r="CJ1295" s="9"/>
      <c r="CK1295" s="9"/>
      <c r="CL1295" s="9"/>
      <c r="CM1295" s="9"/>
      <c r="CN1295" s="9"/>
      <c r="CO1295" s="9"/>
      <c r="CP1295" s="9"/>
      <c r="CQ1295" s="9"/>
      <c r="CR1295" s="9"/>
      <c r="CS1295" s="9"/>
      <c r="CT1295" s="9"/>
      <c r="CU1295" s="9"/>
      <c r="CV1295" s="9"/>
      <c r="CW1295" s="9"/>
      <c r="CX1295" s="9"/>
      <c r="CY1295" s="9"/>
      <c r="CZ1295" s="9"/>
      <c r="DA1295" s="9"/>
      <c r="DB1295" s="9"/>
      <c r="DC1295" s="9"/>
      <c r="DD1295" s="9"/>
    </row>
    <row r="1297" spans="5:70" x14ac:dyDescent="0.25">
      <c r="E1297" s="1" t="s">
        <v>3</v>
      </c>
      <c r="BR1297" s="1" t="s">
        <v>4</v>
      </c>
    </row>
    <row r="1299" spans="5:70" customFormat="1" x14ac:dyDescent="0.25"/>
    <row r="1300" spans="5:70" customFormat="1" x14ac:dyDescent="0.25"/>
    <row r="1301" spans="5:70" customFormat="1" x14ac:dyDescent="0.25"/>
    <row r="1302" spans="5:70" customFormat="1" x14ac:dyDescent="0.25"/>
    <row r="1303" spans="5:70" customFormat="1" x14ac:dyDescent="0.25"/>
    <row r="1304" spans="5:70" customFormat="1" x14ac:dyDescent="0.25"/>
    <row r="1305" spans="5:70" customFormat="1" x14ac:dyDescent="0.25"/>
    <row r="1306" spans="5:70" customFormat="1" x14ac:dyDescent="0.25"/>
    <row r="1307" spans="5:70" customFormat="1" x14ac:dyDescent="0.25"/>
    <row r="1308" spans="5:70" customFormat="1" x14ac:dyDescent="0.25"/>
    <row r="1309" spans="5:70" customFormat="1" x14ac:dyDescent="0.25"/>
    <row r="1310" spans="5:70" customFormat="1" x14ac:dyDescent="0.25"/>
    <row r="1311" spans="5:70" customFormat="1" x14ac:dyDescent="0.25"/>
    <row r="1312" spans="5:70" customFormat="1" x14ac:dyDescent="0.25"/>
    <row r="1313" customFormat="1" x14ac:dyDescent="0.25"/>
    <row r="1314" customFormat="1" x14ac:dyDescent="0.25"/>
    <row r="1315" customFormat="1" x14ac:dyDescent="0.25"/>
    <row r="1316" customFormat="1" x14ac:dyDescent="0.25"/>
    <row r="1317" customFormat="1" x14ac:dyDescent="0.25"/>
    <row r="1318" customFormat="1" x14ac:dyDescent="0.25"/>
    <row r="1319" customFormat="1" x14ac:dyDescent="0.25"/>
    <row r="1320" customFormat="1" x14ac:dyDescent="0.25"/>
    <row r="1321" customFormat="1" x14ac:dyDescent="0.25"/>
    <row r="1322" customFormat="1" x14ac:dyDescent="0.25"/>
    <row r="1323" customFormat="1" x14ac:dyDescent="0.25"/>
    <row r="1324" customFormat="1" x14ac:dyDescent="0.25"/>
    <row r="1325" customFormat="1" x14ac:dyDescent="0.25"/>
    <row r="1326" customFormat="1" x14ac:dyDescent="0.25"/>
    <row r="1327" customFormat="1" x14ac:dyDescent="0.25"/>
    <row r="1328" customFormat="1" x14ac:dyDescent="0.25"/>
    <row r="1329" customFormat="1" x14ac:dyDescent="0.25"/>
    <row r="1330" customFormat="1" x14ac:dyDescent="0.25"/>
    <row r="1331" customFormat="1" x14ac:dyDescent="0.25"/>
    <row r="1332" customFormat="1" x14ac:dyDescent="0.25"/>
    <row r="1333" customFormat="1" x14ac:dyDescent="0.25"/>
    <row r="1334" customFormat="1" x14ac:dyDescent="0.25"/>
    <row r="1335" customFormat="1" x14ac:dyDescent="0.25"/>
    <row r="1336" customFormat="1" x14ac:dyDescent="0.25"/>
    <row r="1337" customFormat="1" x14ac:dyDescent="0.25"/>
    <row r="1338" customFormat="1" x14ac:dyDescent="0.25"/>
    <row r="1339" customFormat="1" x14ac:dyDescent="0.25"/>
    <row r="1340" customFormat="1" x14ac:dyDescent="0.25"/>
    <row r="1442" spans="5:5" customFormat="1" x14ac:dyDescent="0.25">
      <c r="E1442" s="2" t="s">
        <v>1672</v>
      </c>
    </row>
    <row r="1443" spans="5:5" customFormat="1" x14ac:dyDescent="0.25"/>
    <row r="1444" spans="5:5" customFormat="1" x14ac:dyDescent="0.25"/>
    <row r="1445" spans="5:5" customFormat="1" x14ac:dyDescent="0.25"/>
    <row r="1446" spans="5:5" customFormat="1" x14ac:dyDescent="0.25"/>
    <row r="1447" spans="5:5" customFormat="1" x14ac:dyDescent="0.25"/>
    <row r="1448" spans="5:5" customFormat="1" x14ac:dyDescent="0.25"/>
    <row r="1449" spans="5:5" customFormat="1" x14ac:dyDescent="0.25"/>
    <row r="1450" spans="5:5" customFormat="1" x14ac:dyDescent="0.25"/>
    <row r="1451" spans="5:5" customFormat="1" x14ac:dyDescent="0.25"/>
    <row r="1452" spans="5:5" customFormat="1" x14ac:dyDescent="0.25"/>
    <row r="1453" spans="5:5" customFormat="1" x14ac:dyDescent="0.25"/>
    <row r="1454" spans="5:5" customFormat="1" x14ac:dyDescent="0.25"/>
    <row r="1455" spans="5:5" customFormat="1" x14ac:dyDescent="0.25"/>
    <row r="1456" spans="5:5" customFormat="1" x14ac:dyDescent="0.25"/>
    <row r="1457" customFormat="1" x14ac:dyDescent="0.25"/>
    <row r="1458" customFormat="1" x14ac:dyDescent="0.25"/>
    <row r="1459" customFormat="1" x14ac:dyDescent="0.25"/>
    <row r="1460" customFormat="1" x14ac:dyDescent="0.25"/>
    <row r="1461" customFormat="1" x14ac:dyDescent="0.25"/>
    <row r="1462" customFormat="1" x14ac:dyDescent="0.25"/>
    <row r="1463" customFormat="1" x14ac:dyDescent="0.25"/>
    <row r="1464" customFormat="1" x14ac:dyDescent="0.25"/>
    <row r="1465" customFormat="1" x14ac:dyDescent="0.25"/>
    <row r="1466" customFormat="1" x14ac:dyDescent="0.25"/>
    <row r="1467" customFormat="1" x14ac:dyDescent="0.25"/>
    <row r="1468" customFormat="1" x14ac:dyDescent="0.25"/>
    <row r="1469" customFormat="1" x14ac:dyDescent="0.25"/>
    <row r="1470" customFormat="1" x14ac:dyDescent="0.25"/>
    <row r="1471" customFormat="1" x14ac:dyDescent="0.25"/>
    <row r="1472" customFormat="1" x14ac:dyDescent="0.25"/>
    <row r="1473" spans="5:5" customFormat="1" x14ac:dyDescent="0.25"/>
    <row r="1474" spans="5:5" customFormat="1" x14ac:dyDescent="0.25"/>
    <row r="1475" spans="5:5" customFormat="1" x14ac:dyDescent="0.25"/>
    <row r="1476" spans="5:5" customFormat="1" x14ac:dyDescent="0.25">
      <c r="E1476" s="14" t="s">
        <v>1685</v>
      </c>
    </row>
    <row r="1477" spans="5:5" customFormat="1" x14ac:dyDescent="0.25">
      <c r="E1477" t="s">
        <v>1686</v>
      </c>
    </row>
    <row r="1478" spans="5:5" customFormat="1" x14ac:dyDescent="0.25"/>
    <row r="1479" spans="5:5" customFormat="1" x14ac:dyDescent="0.25"/>
    <row r="1480" spans="5:5" customFormat="1" x14ac:dyDescent="0.25"/>
    <row r="1481" spans="5:5" customFormat="1" x14ac:dyDescent="0.25"/>
    <row r="1482" spans="5:5" customFormat="1" x14ac:dyDescent="0.25"/>
    <row r="1483" spans="5:5" customFormat="1" x14ac:dyDescent="0.25"/>
    <row r="1484" spans="5:5" customFormat="1" x14ac:dyDescent="0.25"/>
    <row r="1485" spans="5:5" customFormat="1" x14ac:dyDescent="0.25"/>
    <row r="1486" spans="5:5" customFormat="1" x14ac:dyDescent="0.25"/>
    <row r="1487" spans="5:5" customFormat="1" x14ac:dyDescent="0.25"/>
    <row r="1488" spans="5:5" customFormat="1" x14ac:dyDescent="0.25"/>
    <row r="1489" spans="3:5" customFormat="1" x14ac:dyDescent="0.25"/>
    <row r="1490" spans="3:5" customFormat="1" x14ac:dyDescent="0.25"/>
    <row r="1491" spans="3:5" customFormat="1" x14ac:dyDescent="0.25"/>
    <row r="1492" spans="3:5" customFormat="1" x14ac:dyDescent="0.25"/>
    <row r="1493" spans="3:5" customFormat="1" x14ac:dyDescent="0.25"/>
    <row r="1494" spans="3:5" customFormat="1" x14ac:dyDescent="0.25"/>
    <row r="1495" spans="3:5" customFormat="1" x14ac:dyDescent="0.25"/>
    <row r="1496" spans="3:5" customFormat="1" x14ac:dyDescent="0.25"/>
    <row r="1497" spans="3:5" customFormat="1" x14ac:dyDescent="0.25"/>
    <row r="1498" spans="3:5" customFormat="1" x14ac:dyDescent="0.25"/>
    <row r="1499" spans="3:5" customFormat="1" x14ac:dyDescent="0.25"/>
    <row r="1500" spans="3:5" customFormat="1" x14ac:dyDescent="0.25">
      <c r="C1500" s="13">
        <v>0</v>
      </c>
      <c r="E1500" s="1" t="s">
        <v>1687</v>
      </c>
    </row>
    <row r="1501" spans="3:5" customFormat="1" x14ac:dyDescent="0.25">
      <c r="E1501" t="s">
        <v>151</v>
      </c>
    </row>
    <row r="1502" spans="3:5" customFormat="1" x14ac:dyDescent="0.25"/>
    <row r="1503" spans="3:5" customFormat="1" x14ac:dyDescent="0.25">
      <c r="E1503" s="14" t="s">
        <v>1721</v>
      </c>
    </row>
    <row r="1504" spans="3:5" customFormat="1" x14ac:dyDescent="0.25">
      <c r="E1504" t="s">
        <v>1722</v>
      </c>
    </row>
    <row r="1505" spans="5:35" customFormat="1" x14ac:dyDescent="0.25"/>
    <row r="1506" spans="5:35" customFormat="1" x14ac:dyDescent="0.25"/>
    <row r="1507" spans="5:35" customFormat="1" x14ac:dyDescent="0.25"/>
    <row r="1508" spans="5:35" customFormat="1" x14ac:dyDescent="0.25"/>
    <row r="1509" spans="5:35" customFormat="1" x14ac:dyDescent="0.25"/>
    <row r="1510" spans="5:35" customFormat="1" x14ac:dyDescent="0.25"/>
    <row r="1511" spans="5:35" customFormat="1" x14ac:dyDescent="0.25"/>
    <row r="1512" spans="5:35" customFormat="1" x14ac:dyDescent="0.25"/>
    <row r="1513" spans="5:35" customFormat="1" x14ac:dyDescent="0.25"/>
    <row r="1514" spans="5:35" customFormat="1" x14ac:dyDescent="0.25"/>
    <row r="1515" spans="5:35" customFormat="1" x14ac:dyDescent="0.25"/>
    <row r="1516" spans="5:35" customFormat="1" x14ac:dyDescent="0.25"/>
    <row r="1517" spans="5:35" customFormat="1" x14ac:dyDescent="0.25">
      <c r="E1517" t="s">
        <v>1723</v>
      </c>
      <c r="L1517" s="29" t="s">
        <v>165</v>
      </c>
      <c r="N1517" t="s">
        <v>1724</v>
      </c>
    </row>
    <row r="1518" spans="5:35" customFormat="1" x14ac:dyDescent="0.25"/>
    <row r="1519" spans="5:35" x14ac:dyDescent="0.25">
      <c r="E1519" s="3" t="s">
        <v>71</v>
      </c>
      <c r="U1519" s="5" t="s">
        <v>75</v>
      </c>
      <c r="AI1519" s="3" t="s">
        <v>78</v>
      </c>
    </row>
    <row r="1520" spans="5:35" x14ac:dyDescent="0.25">
      <c r="E1520" s="3" t="s">
        <v>72</v>
      </c>
      <c r="U1520" s="5" t="s">
        <v>76</v>
      </c>
      <c r="AI1520" s="3" t="s">
        <v>79</v>
      </c>
    </row>
    <row r="1521" spans="5:35" x14ac:dyDescent="0.25">
      <c r="E1521" s="3" t="s">
        <v>73</v>
      </c>
      <c r="U1521" s="5" t="s">
        <v>77</v>
      </c>
      <c r="AI1521" s="3" t="s">
        <v>80</v>
      </c>
    </row>
    <row r="1523" spans="5:35" customFormat="1" x14ac:dyDescent="0.25">
      <c r="E1523" s="19" t="s">
        <v>1</v>
      </c>
      <c r="F1523" s="20"/>
      <c r="G1523" s="20"/>
      <c r="H1523" s="20"/>
      <c r="I1523" s="20"/>
      <c r="J1523" s="20"/>
      <c r="K1523" s="20"/>
      <c r="L1523" s="20"/>
      <c r="M1523" s="20"/>
      <c r="N1523" s="20"/>
      <c r="O1523" s="20"/>
      <c r="P1523" s="20"/>
      <c r="Q1523" s="20"/>
      <c r="R1523" s="20"/>
      <c r="S1523" s="20"/>
      <c r="T1523" s="20"/>
      <c r="U1523" s="20"/>
      <c r="V1523" s="20"/>
      <c r="W1523" s="20"/>
      <c r="X1523" s="20"/>
      <c r="Y1523" s="20"/>
      <c r="Z1523" s="20"/>
      <c r="AA1523" s="20"/>
      <c r="AB1523" s="20"/>
      <c r="AC1523" s="20"/>
      <c r="AD1523" s="20"/>
      <c r="AE1523" s="20"/>
    </row>
    <row r="1524" spans="5:35" customFormat="1" x14ac:dyDescent="0.25">
      <c r="E1524" s="46" t="s">
        <v>1728</v>
      </c>
      <c r="F1524" s="20"/>
      <c r="G1524" s="20"/>
      <c r="H1524" s="20"/>
      <c r="I1524" s="20"/>
      <c r="J1524" s="20"/>
      <c r="K1524" s="20"/>
      <c r="L1524" s="20"/>
      <c r="M1524" s="20"/>
      <c r="N1524" s="20"/>
      <c r="O1524" s="20"/>
      <c r="P1524" s="20"/>
      <c r="Q1524" s="20"/>
      <c r="R1524" s="20"/>
      <c r="S1524" s="20"/>
      <c r="T1524" s="20"/>
      <c r="U1524" s="20"/>
      <c r="V1524" s="20"/>
      <c r="W1524" s="20"/>
      <c r="X1524" s="20"/>
      <c r="Y1524" s="20"/>
      <c r="Z1524" s="20"/>
      <c r="AA1524" s="20"/>
      <c r="AB1524" s="20"/>
      <c r="AC1524" s="20"/>
      <c r="AD1524" s="20"/>
      <c r="AE1524" s="20"/>
    </row>
    <row r="1525" spans="5:35" customFormat="1" x14ac:dyDescent="0.25">
      <c r="E1525" s="19" t="s">
        <v>1726</v>
      </c>
      <c r="F1525" s="20"/>
      <c r="G1525" s="20"/>
      <c r="H1525" s="20"/>
      <c r="I1525" s="20"/>
      <c r="J1525" s="20"/>
      <c r="K1525" s="20"/>
      <c r="L1525" s="20"/>
      <c r="M1525" s="20"/>
      <c r="N1525" s="20"/>
      <c r="O1525" s="20"/>
      <c r="P1525" s="20"/>
      <c r="Q1525" s="20"/>
      <c r="R1525" s="20"/>
      <c r="S1525" s="20"/>
      <c r="T1525" s="20"/>
      <c r="U1525" s="20"/>
      <c r="V1525" s="20"/>
      <c r="W1525" s="20"/>
      <c r="X1525" s="20"/>
      <c r="Y1525" s="20"/>
      <c r="Z1525" s="20"/>
      <c r="AA1525" s="20"/>
      <c r="AB1525" s="20"/>
      <c r="AC1525" s="20"/>
      <c r="AD1525" s="20"/>
      <c r="AE1525" s="20"/>
    </row>
    <row r="1526" spans="5:35" customFormat="1" x14ac:dyDescent="0.25">
      <c r="E1526" s="19" t="s">
        <v>153</v>
      </c>
      <c r="F1526" s="20"/>
      <c r="G1526" s="20"/>
      <c r="H1526" s="20"/>
      <c r="I1526" s="20"/>
      <c r="J1526" s="20"/>
      <c r="K1526" s="20"/>
      <c r="L1526" s="20"/>
      <c r="M1526" s="20"/>
      <c r="N1526" s="20"/>
      <c r="O1526" s="20"/>
      <c r="P1526" s="20"/>
      <c r="Q1526" s="20"/>
      <c r="R1526" s="20"/>
      <c r="S1526" s="20"/>
      <c r="T1526" s="20"/>
      <c r="U1526" s="20"/>
      <c r="V1526" s="20"/>
      <c r="W1526" s="20"/>
      <c r="X1526" s="20"/>
      <c r="Y1526" s="20"/>
      <c r="Z1526" s="20"/>
      <c r="AA1526" s="20"/>
      <c r="AB1526" s="20"/>
      <c r="AC1526" s="20"/>
      <c r="AD1526" s="20"/>
      <c r="AE1526" s="20"/>
    </row>
    <row r="1527" spans="5:35" customFormat="1" x14ac:dyDescent="0.25">
      <c r="E1527" s="19" t="s">
        <v>1727</v>
      </c>
      <c r="F1527" s="20"/>
      <c r="G1527" s="20"/>
      <c r="H1527" s="20"/>
      <c r="I1527" s="20"/>
      <c r="J1527" s="20"/>
      <c r="K1527" s="20"/>
      <c r="L1527" s="20"/>
      <c r="M1527" s="20"/>
      <c r="N1527" s="20"/>
      <c r="O1527" s="20"/>
      <c r="P1527" s="20"/>
      <c r="Q1527" s="20"/>
      <c r="R1527" s="20"/>
      <c r="S1527" s="20"/>
      <c r="T1527" s="20"/>
      <c r="U1527" s="20"/>
      <c r="V1527" s="20"/>
      <c r="W1527" s="20"/>
      <c r="X1527" s="20"/>
      <c r="Y1527" s="20"/>
      <c r="Z1527" s="20"/>
      <c r="AA1527" s="20"/>
      <c r="AB1527" s="20"/>
      <c r="AC1527" s="20"/>
      <c r="AD1527" s="20"/>
      <c r="AE1527" s="20"/>
    </row>
    <row r="1528" spans="5:35" customFormat="1" x14ac:dyDescent="0.25">
      <c r="E1528" s="46" t="s">
        <v>166</v>
      </c>
      <c r="F1528" s="20"/>
      <c r="G1528" s="20"/>
      <c r="H1528" s="20"/>
      <c r="I1528" s="20"/>
      <c r="J1528" s="20"/>
      <c r="K1528" s="20"/>
      <c r="L1528" s="20"/>
      <c r="M1528" s="20"/>
      <c r="N1528" s="20"/>
      <c r="O1528" s="20"/>
      <c r="P1528" s="20"/>
      <c r="Q1528" s="20"/>
      <c r="R1528" s="20"/>
      <c r="S1528" s="20"/>
      <c r="T1528" s="20"/>
      <c r="U1528" s="20"/>
      <c r="V1528" s="20"/>
      <c r="W1528" s="20"/>
      <c r="X1528" s="20"/>
      <c r="Y1528" s="20"/>
      <c r="Z1528" s="20"/>
      <c r="AA1528" s="20"/>
      <c r="AB1528" s="20"/>
      <c r="AC1528" s="20"/>
      <c r="AD1528" s="20"/>
      <c r="AE1528" s="20"/>
    </row>
    <row r="1529" spans="5:35" customFormat="1" x14ac:dyDescent="0.25">
      <c r="E1529" s="46" t="s">
        <v>290</v>
      </c>
      <c r="F1529" s="20"/>
      <c r="G1529" s="20"/>
      <c r="H1529" s="20"/>
      <c r="I1529" s="20"/>
      <c r="J1529" s="20"/>
      <c r="K1529" s="20"/>
      <c r="L1529" s="20"/>
      <c r="M1529" s="20"/>
      <c r="N1529" s="20"/>
      <c r="O1529" s="20"/>
      <c r="P1529" s="20"/>
      <c r="Q1529" s="20"/>
      <c r="R1529" s="20"/>
      <c r="S1529" s="20"/>
      <c r="T1529" s="20"/>
      <c r="U1529" s="20"/>
      <c r="V1529" s="20"/>
      <c r="W1529" s="20"/>
      <c r="X1529" s="20"/>
      <c r="Y1529" s="20"/>
      <c r="Z1529" s="20"/>
      <c r="AA1529" s="20"/>
      <c r="AB1529" s="20"/>
      <c r="AC1529" s="20"/>
      <c r="AD1529" s="20"/>
      <c r="AE1529" s="20"/>
    </row>
    <row r="1530" spans="5:35" customFormat="1" x14ac:dyDescent="0.25">
      <c r="E1530" s="19" t="s">
        <v>1550</v>
      </c>
      <c r="F1530" s="20"/>
      <c r="G1530" s="20"/>
      <c r="H1530" s="20"/>
      <c r="I1530" s="20"/>
      <c r="J1530" s="20"/>
      <c r="K1530" s="20"/>
      <c r="L1530" s="20"/>
      <c r="M1530" s="20"/>
      <c r="N1530" s="20"/>
      <c r="O1530" s="20"/>
      <c r="P1530" s="20"/>
      <c r="Q1530" s="20"/>
      <c r="R1530" s="20"/>
      <c r="S1530" s="20"/>
      <c r="T1530" s="20"/>
      <c r="U1530" s="20"/>
      <c r="V1530" s="20"/>
      <c r="W1530" s="20"/>
      <c r="X1530" s="20"/>
      <c r="Y1530" s="20"/>
      <c r="Z1530" s="20"/>
      <c r="AA1530" s="20"/>
      <c r="AB1530" s="20"/>
      <c r="AC1530" s="20"/>
      <c r="AD1530" s="20"/>
      <c r="AE1530" s="20"/>
    </row>
    <row r="1531" spans="5:35" customFormat="1" x14ac:dyDescent="0.25">
      <c r="E1531" s="46" t="s">
        <v>291</v>
      </c>
      <c r="F1531" s="20"/>
      <c r="G1531" s="20"/>
      <c r="H1531" s="20"/>
      <c r="I1531" s="20"/>
      <c r="J1531" s="20"/>
      <c r="K1531" s="20"/>
      <c r="L1531" s="20"/>
      <c r="M1531" s="20"/>
      <c r="N1531" s="20"/>
      <c r="O1531" s="20"/>
      <c r="P1531" s="20"/>
      <c r="Q1531" s="20"/>
      <c r="R1531" s="20"/>
      <c r="S1531" s="20"/>
      <c r="T1531" s="20"/>
      <c r="U1531" s="20"/>
      <c r="V1531" s="20"/>
      <c r="W1531" s="20"/>
      <c r="X1531" s="20"/>
      <c r="Y1531" s="20"/>
      <c r="Z1531" s="20"/>
      <c r="AA1531" s="20"/>
      <c r="AB1531" s="20"/>
      <c r="AC1531" s="20"/>
      <c r="AD1531" s="20"/>
      <c r="AE1531" s="20"/>
    </row>
    <row r="1532" spans="5:35" customFormat="1" x14ac:dyDescent="0.25">
      <c r="E1532" s="46" t="s">
        <v>289</v>
      </c>
      <c r="F1532" s="20"/>
      <c r="G1532" s="20"/>
      <c r="H1532" s="20"/>
      <c r="I1532" s="20"/>
      <c r="J1532" s="20"/>
      <c r="K1532" s="20"/>
      <c r="L1532" s="20"/>
      <c r="M1532" s="20"/>
      <c r="N1532" s="20"/>
      <c r="O1532" s="20"/>
      <c r="P1532" s="20"/>
      <c r="Q1532" s="20"/>
      <c r="R1532" s="20"/>
      <c r="S1532" s="20"/>
      <c r="T1532" s="20"/>
      <c r="U1532" s="20"/>
      <c r="V1532" s="20"/>
      <c r="W1532" s="20"/>
      <c r="X1532" s="20"/>
      <c r="Y1532" s="20"/>
      <c r="Z1532" s="20"/>
      <c r="AA1532" s="20"/>
      <c r="AB1532" s="20"/>
      <c r="AC1532" s="20"/>
      <c r="AD1532" s="20"/>
      <c r="AE1532" s="20"/>
    </row>
    <row r="1533" spans="5:35" customFormat="1" x14ac:dyDescent="0.25">
      <c r="E1533" s="46" t="s">
        <v>1551</v>
      </c>
      <c r="F1533" s="20"/>
      <c r="G1533" s="20"/>
      <c r="H1533" s="20"/>
      <c r="I1533" s="20"/>
      <c r="J1533" s="20"/>
      <c r="K1533" s="20"/>
      <c r="L1533" s="20"/>
      <c r="M1533" s="20"/>
      <c r="N1533" s="20"/>
      <c r="O1533" s="20"/>
      <c r="P1533" s="20"/>
      <c r="Q1533" s="20"/>
      <c r="R1533" s="20"/>
      <c r="S1533" s="20"/>
      <c r="T1533" s="20"/>
      <c r="U1533" s="20"/>
      <c r="V1533" s="20"/>
      <c r="W1533" s="20"/>
      <c r="X1533" s="20"/>
      <c r="Y1533" s="20"/>
      <c r="Z1533" s="20"/>
      <c r="AA1533" s="20"/>
      <c r="AB1533" s="20"/>
      <c r="AC1533" s="20"/>
      <c r="AD1533" s="20"/>
      <c r="AE1533" s="20"/>
    </row>
    <row r="1534" spans="5:35" customFormat="1" x14ac:dyDescent="0.25">
      <c r="E1534" s="19" t="s">
        <v>155</v>
      </c>
      <c r="F1534" s="20"/>
      <c r="G1534" s="20"/>
      <c r="H1534" s="20"/>
      <c r="I1534" s="20"/>
      <c r="J1534" s="20"/>
      <c r="K1534" s="20"/>
      <c r="L1534" s="20"/>
      <c r="M1534" s="20"/>
      <c r="N1534" s="20"/>
      <c r="O1534" s="20"/>
      <c r="P1534" s="20"/>
      <c r="Q1534" s="20"/>
      <c r="R1534" s="20"/>
      <c r="S1534" s="20"/>
      <c r="T1534" s="20"/>
      <c r="U1534" s="20"/>
      <c r="V1534" s="20"/>
      <c r="W1534" s="20"/>
      <c r="X1534" s="20"/>
      <c r="Y1534" s="20"/>
      <c r="Z1534" s="20"/>
      <c r="AA1534" s="20"/>
      <c r="AB1534" s="20"/>
      <c r="AC1534" s="20"/>
      <c r="AD1534" s="20"/>
      <c r="AE1534" s="20"/>
    </row>
    <row r="1535" spans="5:35" customFormat="1" x14ac:dyDescent="0.25">
      <c r="E1535" s="19" t="s">
        <v>29</v>
      </c>
      <c r="F1535" s="20"/>
      <c r="G1535" s="20"/>
      <c r="H1535" s="20"/>
      <c r="I1535" s="20"/>
      <c r="J1535" s="20"/>
      <c r="K1535" s="20"/>
      <c r="L1535" s="20"/>
      <c r="M1535" s="20"/>
      <c r="N1535" s="20"/>
      <c r="O1535" s="20"/>
      <c r="P1535" s="20"/>
      <c r="Q1535" s="20"/>
      <c r="R1535" s="20"/>
      <c r="S1535" s="20"/>
      <c r="T1535" s="20"/>
      <c r="U1535" s="20"/>
      <c r="V1535" s="20"/>
      <c r="W1535" s="20"/>
      <c r="X1535" s="20"/>
      <c r="Y1535" s="20"/>
      <c r="Z1535" s="20"/>
      <c r="AA1535" s="20"/>
      <c r="AB1535" s="20"/>
      <c r="AC1535" s="20"/>
      <c r="AD1535" s="20"/>
      <c r="AE1535" s="20"/>
    </row>
    <row r="1536" spans="5:35" customFormat="1" x14ac:dyDescent="0.25">
      <c r="E1536" s="19" t="s">
        <v>185</v>
      </c>
      <c r="F1536" s="20"/>
      <c r="G1536" s="20"/>
      <c r="H1536" s="20"/>
      <c r="I1536" s="20"/>
      <c r="J1536" s="20"/>
      <c r="K1536" s="20"/>
      <c r="L1536" s="20"/>
      <c r="M1536" s="20"/>
      <c r="N1536" s="20"/>
      <c r="O1536" s="20"/>
      <c r="P1536" s="20"/>
      <c r="Q1536" s="20"/>
      <c r="R1536" s="20"/>
      <c r="S1536" s="20"/>
      <c r="T1536" s="20"/>
      <c r="U1536" s="20"/>
      <c r="V1536" s="20"/>
      <c r="W1536" s="20"/>
      <c r="X1536" s="20"/>
      <c r="Y1536" s="20"/>
      <c r="Z1536" s="20"/>
      <c r="AA1536" s="20"/>
      <c r="AB1536" s="20"/>
      <c r="AC1536" s="20"/>
      <c r="AD1536" s="20"/>
      <c r="AE1536" s="20"/>
    </row>
    <row r="1537" spans="5:61" customFormat="1" x14ac:dyDescent="0.25">
      <c r="E1537" s="19" t="s">
        <v>186</v>
      </c>
      <c r="F1537" s="20"/>
      <c r="G1537" s="20"/>
      <c r="H1537" s="20"/>
      <c r="I1537" s="20"/>
      <c r="J1537" s="20"/>
      <c r="K1537" s="20"/>
      <c r="L1537" s="20"/>
      <c r="M1537" s="20"/>
      <c r="N1537" s="20"/>
      <c r="O1537" s="20"/>
      <c r="P1537" s="20"/>
      <c r="Q1537" s="20"/>
      <c r="R1537" s="20"/>
      <c r="S1537" s="20"/>
      <c r="T1537" s="20"/>
      <c r="U1537" s="20"/>
      <c r="V1537" s="20"/>
      <c r="W1537" s="20"/>
      <c r="X1537" s="20"/>
      <c r="Y1537" s="20"/>
      <c r="Z1537" s="20"/>
      <c r="AA1537" s="20"/>
      <c r="AB1537" s="20"/>
      <c r="AC1537" s="20"/>
      <c r="AD1537" s="20"/>
      <c r="AE1537" s="20"/>
    </row>
    <row r="1538" spans="5:61" customFormat="1" x14ac:dyDescent="0.25">
      <c r="E1538" s="19" t="s">
        <v>23</v>
      </c>
      <c r="F1538" s="20"/>
      <c r="G1538" s="20"/>
      <c r="H1538" s="20"/>
      <c r="I1538" s="20"/>
      <c r="J1538" s="20"/>
      <c r="K1538" s="20"/>
      <c r="L1538" s="20"/>
      <c r="M1538" s="20"/>
      <c r="N1538" s="20"/>
      <c r="O1538" s="20"/>
      <c r="P1538" s="20"/>
      <c r="Q1538" s="20"/>
      <c r="R1538" s="20"/>
      <c r="S1538" s="20"/>
      <c r="T1538" s="20"/>
      <c r="U1538" s="20"/>
      <c r="V1538" s="20"/>
      <c r="W1538" s="20"/>
      <c r="X1538" s="20"/>
      <c r="Y1538" s="20"/>
      <c r="Z1538" s="20"/>
      <c r="AA1538" s="20"/>
      <c r="AB1538" s="20"/>
      <c r="AC1538" s="20"/>
      <c r="AD1538" s="20"/>
      <c r="AE1538" s="20"/>
    </row>
    <row r="1539" spans="5:61" customFormat="1" x14ac:dyDescent="0.25">
      <c r="E1539" s="19" t="s">
        <v>189</v>
      </c>
      <c r="F1539" s="20"/>
      <c r="G1539" s="20"/>
      <c r="H1539" s="20"/>
      <c r="I1539" s="20"/>
      <c r="J1539" s="20"/>
      <c r="K1539" s="20"/>
      <c r="L1539" s="20"/>
      <c r="M1539" s="20"/>
      <c r="N1539" s="20"/>
      <c r="O1539" s="20"/>
      <c r="P1539" s="20"/>
      <c r="Q1539" s="20"/>
      <c r="R1539" s="20"/>
      <c r="S1539" s="20"/>
      <c r="T1539" s="20"/>
      <c r="U1539" s="20"/>
      <c r="V1539" s="20"/>
      <c r="W1539" s="20"/>
      <c r="X1539" s="20"/>
      <c r="Y1539" s="20"/>
      <c r="Z1539" s="20"/>
      <c r="AA1539" s="20"/>
      <c r="AB1539" s="20"/>
      <c r="AC1539" s="20"/>
      <c r="AD1539" s="20"/>
      <c r="AE1539" s="20"/>
    </row>
    <row r="1540" spans="5:61" customFormat="1" x14ac:dyDescent="0.25">
      <c r="E1540" s="19" t="s">
        <v>55</v>
      </c>
      <c r="F1540" s="20"/>
      <c r="G1540" s="20"/>
      <c r="H1540" s="20"/>
      <c r="I1540" s="20"/>
      <c r="J1540" s="20"/>
      <c r="K1540" s="20"/>
      <c r="L1540" s="20"/>
      <c r="M1540" s="20"/>
      <c r="N1540" s="20"/>
      <c r="O1540" s="20"/>
      <c r="P1540" s="20"/>
      <c r="Q1540" s="20"/>
      <c r="R1540" s="20"/>
      <c r="S1540" s="20"/>
      <c r="T1540" s="20"/>
      <c r="U1540" s="20"/>
      <c r="V1540" s="20"/>
      <c r="W1540" s="20"/>
      <c r="X1540" s="20"/>
      <c r="Y1540" s="20"/>
      <c r="Z1540" s="20"/>
      <c r="AA1540" s="20"/>
      <c r="AB1540" s="20"/>
      <c r="AC1540" s="20"/>
      <c r="AD1540" s="20"/>
      <c r="AE1540" s="20"/>
    </row>
    <row r="1541" spans="5:61" customFormat="1" x14ac:dyDescent="0.25">
      <c r="E1541" s="19" t="s">
        <v>190</v>
      </c>
      <c r="F1541" s="20"/>
      <c r="G1541" s="20"/>
      <c r="H1541" s="20"/>
      <c r="I1541" s="20"/>
      <c r="J1541" s="20"/>
      <c r="K1541" s="20"/>
      <c r="L1541" s="20"/>
      <c r="M1541" s="20"/>
      <c r="N1541" s="20"/>
      <c r="O1541" s="20"/>
      <c r="P1541" s="20"/>
      <c r="Q1541" s="20"/>
      <c r="R1541" s="20"/>
      <c r="S1541" s="20"/>
      <c r="T1541" s="20"/>
      <c r="U1541" s="20"/>
      <c r="V1541" s="20"/>
      <c r="W1541" s="20"/>
      <c r="X1541" s="20"/>
      <c r="Y1541" s="20"/>
      <c r="Z1541" s="20"/>
      <c r="AA1541" s="20"/>
      <c r="AB1541" s="20"/>
      <c r="AC1541" s="20"/>
      <c r="AD1541" s="20"/>
      <c r="AE1541" s="20"/>
    </row>
    <row r="1542" spans="5:61" customFormat="1" x14ac:dyDescent="0.25">
      <c r="E1542" s="19" t="s">
        <v>57</v>
      </c>
      <c r="F1542" s="20"/>
      <c r="G1542" s="20"/>
      <c r="H1542" s="20"/>
      <c r="I1542" s="20"/>
      <c r="J1542" s="20"/>
      <c r="K1542" s="20"/>
      <c r="L1542" s="20"/>
      <c r="M1542" s="20"/>
      <c r="N1542" s="20"/>
      <c r="O1542" s="20"/>
      <c r="P1542" s="20"/>
      <c r="Q1542" s="20"/>
      <c r="R1542" s="20"/>
      <c r="S1542" s="20"/>
      <c r="T1542" s="20"/>
      <c r="U1542" s="20"/>
      <c r="V1542" s="20"/>
      <c r="W1542" s="20"/>
      <c r="X1542" s="20"/>
      <c r="Y1542" s="20"/>
      <c r="Z1542" s="20"/>
      <c r="AA1542" s="20"/>
      <c r="AB1542" s="20"/>
      <c r="AC1542" s="20"/>
      <c r="AD1542" s="20"/>
      <c r="AE1542" s="20"/>
    </row>
    <row r="1543" spans="5:61" customFormat="1" x14ac:dyDescent="0.25">
      <c r="E1543" s="19" t="s">
        <v>1725</v>
      </c>
      <c r="F1543" s="20"/>
      <c r="G1543" s="20"/>
      <c r="H1543" s="20"/>
      <c r="I1543" s="20"/>
      <c r="J1543" s="20"/>
      <c r="K1543" s="20"/>
      <c r="L1543" s="20"/>
      <c r="M1543" s="20"/>
      <c r="N1543" s="20"/>
      <c r="O1543" s="20"/>
      <c r="P1543" s="20"/>
      <c r="Q1543" s="20"/>
      <c r="R1543" s="20"/>
      <c r="S1543" s="20"/>
      <c r="T1543" s="20"/>
      <c r="U1543" s="20"/>
      <c r="V1543" s="20"/>
      <c r="W1543" s="20"/>
      <c r="X1543" s="20"/>
      <c r="Y1543" s="20"/>
      <c r="Z1543" s="20"/>
      <c r="AA1543" s="20"/>
      <c r="AB1543" s="20"/>
      <c r="AC1543" s="20"/>
      <c r="AD1543" s="20"/>
      <c r="AE1543" s="20"/>
    </row>
    <row r="1544" spans="5:61" customFormat="1" x14ac:dyDescent="0.25"/>
    <row r="1545" spans="5:61" customFormat="1" x14ac:dyDescent="0.25">
      <c r="E1545" s="47" t="s">
        <v>8</v>
      </c>
      <c r="F1545" s="48"/>
      <c r="G1545" s="48"/>
      <c r="H1545" s="48"/>
      <c r="I1545" s="48"/>
      <c r="J1545" s="48"/>
      <c r="K1545" s="48"/>
      <c r="L1545" s="48"/>
      <c r="M1545" s="48"/>
      <c r="N1545" s="48"/>
      <c r="O1545" s="48"/>
      <c r="P1545" s="48"/>
      <c r="Q1545" s="48"/>
      <c r="R1545" s="48"/>
      <c r="S1545" s="48"/>
      <c r="T1545" s="48"/>
      <c r="U1545" s="48"/>
      <c r="V1545" s="48"/>
      <c r="W1545" s="48"/>
      <c r="X1545" s="48"/>
      <c r="Y1545" s="48"/>
      <c r="Z1545" s="48"/>
      <c r="AA1545" s="48"/>
      <c r="AB1545" s="48"/>
      <c r="AC1545" s="48"/>
      <c r="AD1545" s="48"/>
      <c r="AE1545" s="48"/>
      <c r="AF1545" s="48"/>
      <c r="AI1545" s="21" t="s">
        <v>8</v>
      </c>
      <c r="AJ1545" s="22"/>
      <c r="AK1545" s="22"/>
      <c r="AL1545" s="22"/>
      <c r="AM1545" s="22"/>
      <c r="AN1545" s="22"/>
      <c r="AO1545" s="22"/>
      <c r="AP1545" s="22"/>
      <c r="AQ1545" s="22"/>
      <c r="AR1545" s="22"/>
      <c r="AS1545" s="22"/>
      <c r="AT1545" s="22"/>
      <c r="AU1545" s="22"/>
      <c r="AV1545" s="22"/>
      <c r="AW1545" s="22"/>
      <c r="AX1545" s="22"/>
      <c r="AY1545" s="22"/>
      <c r="AZ1545" s="22"/>
      <c r="BA1545" s="22"/>
      <c r="BB1545" s="22"/>
      <c r="BC1545" s="22"/>
      <c r="BD1545" s="22"/>
      <c r="BE1545" s="22"/>
      <c r="BF1545" s="22"/>
      <c r="BG1545" s="22"/>
      <c r="BH1545" s="22"/>
      <c r="BI1545" s="22"/>
    </row>
    <row r="1546" spans="5:61" customFormat="1" x14ac:dyDescent="0.25">
      <c r="E1546" s="47"/>
      <c r="F1546" s="48"/>
      <c r="G1546" s="48"/>
      <c r="H1546" s="48"/>
      <c r="I1546" s="48"/>
      <c r="J1546" s="48"/>
      <c r="K1546" s="48"/>
      <c r="L1546" s="48"/>
      <c r="M1546" s="48"/>
      <c r="N1546" s="48"/>
      <c r="O1546" s="48"/>
      <c r="P1546" s="48"/>
      <c r="Q1546" s="48"/>
      <c r="R1546" s="48"/>
      <c r="S1546" s="48"/>
      <c r="T1546" s="48"/>
      <c r="U1546" s="48"/>
      <c r="V1546" s="48"/>
      <c r="W1546" s="48"/>
      <c r="X1546" s="48"/>
      <c r="Y1546" s="48"/>
      <c r="Z1546" s="48"/>
      <c r="AA1546" s="48"/>
      <c r="AB1546" s="48"/>
      <c r="AC1546" s="48"/>
      <c r="AD1546" s="48"/>
      <c r="AE1546" s="48"/>
      <c r="AF1546" s="48"/>
      <c r="AI1546" s="21"/>
      <c r="AJ1546" s="22"/>
      <c r="AK1546" s="22"/>
      <c r="AL1546" s="22"/>
      <c r="AM1546" s="22"/>
      <c r="AN1546" s="22"/>
      <c r="AO1546" s="22"/>
      <c r="AP1546" s="22"/>
      <c r="AQ1546" s="22"/>
      <c r="AR1546" s="22"/>
      <c r="AS1546" s="22"/>
      <c r="AT1546" s="22"/>
      <c r="AU1546" s="22"/>
      <c r="AV1546" s="22"/>
      <c r="AW1546" s="22"/>
      <c r="AX1546" s="22"/>
      <c r="AY1546" s="22"/>
      <c r="AZ1546" s="22"/>
      <c r="BA1546" s="22"/>
      <c r="BB1546" s="22"/>
      <c r="BC1546" s="22"/>
      <c r="BD1546" s="22"/>
      <c r="BE1546" s="22"/>
      <c r="BF1546" s="22"/>
      <c r="BG1546" s="22"/>
      <c r="BH1546" s="22"/>
      <c r="BI1546" s="22"/>
    </row>
    <row r="1547" spans="5:61" customFormat="1" x14ac:dyDescent="0.25">
      <c r="E1547" s="47" t="s">
        <v>36</v>
      </c>
      <c r="F1547" s="48"/>
      <c r="G1547" s="48"/>
      <c r="H1547" s="48"/>
      <c r="I1547" s="48"/>
      <c r="J1547" s="48"/>
      <c r="K1547" s="48"/>
      <c r="L1547" s="48"/>
      <c r="M1547" s="48"/>
      <c r="N1547" s="48"/>
      <c r="O1547" s="48"/>
      <c r="P1547" s="48"/>
      <c r="Q1547" s="48"/>
      <c r="R1547" s="48"/>
      <c r="S1547" s="48"/>
      <c r="T1547" s="48"/>
      <c r="U1547" s="48"/>
      <c r="V1547" s="48"/>
      <c r="W1547" s="48"/>
      <c r="X1547" s="48"/>
      <c r="Y1547" s="48"/>
      <c r="Z1547" s="48"/>
      <c r="AA1547" s="48"/>
      <c r="AB1547" s="48"/>
      <c r="AC1547" s="48"/>
      <c r="AD1547" s="48"/>
      <c r="AE1547" s="48"/>
      <c r="AF1547" s="48"/>
      <c r="AI1547" s="21" t="s">
        <v>36</v>
      </c>
      <c r="AJ1547" s="22"/>
      <c r="AK1547" s="22"/>
      <c r="AL1547" s="22"/>
      <c r="AM1547" s="22"/>
      <c r="AN1547" s="22"/>
      <c r="AO1547" s="22"/>
      <c r="AP1547" s="22"/>
      <c r="AQ1547" s="22"/>
      <c r="AR1547" s="22"/>
      <c r="AS1547" s="22"/>
      <c r="AT1547" s="22"/>
      <c r="AU1547" s="22"/>
      <c r="AV1547" s="22"/>
      <c r="AW1547" s="22"/>
      <c r="AX1547" s="22"/>
      <c r="AY1547" s="22"/>
      <c r="AZ1547" s="22"/>
      <c r="BA1547" s="22"/>
      <c r="BB1547" s="22"/>
      <c r="BC1547" s="22"/>
      <c r="BD1547" s="22"/>
      <c r="BE1547" s="22"/>
      <c r="BF1547" s="22"/>
      <c r="BG1547" s="22"/>
      <c r="BH1547" s="22"/>
      <c r="BI1547" s="22"/>
    </row>
    <row r="1548" spans="5:61" customFormat="1" x14ac:dyDescent="0.25">
      <c r="E1548" s="47" t="s">
        <v>9</v>
      </c>
      <c r="F1548" s="48"/>
      <c r="G1548" s="48"/>
      <c r="H1548" s="48"/>
      <c r="I1548" s="48"/>
      <c r="J1548" s="48"/>
      <c r="K1548" s="48"/>
      <c r="L1548" s="48"/>
      <c r="M1548" s="48"/>
      <c r="N1548" s="48"/>
      <c r="O1548" s="48"/>
      <c r="P1548" s="48"/>
      <c r="Q1548" s="48"/>
      <c r="R1548" s="48"/>
      <c r="S1548" s="48"/>
      <c r="T1548" s="48"/>
      <c r="U1548" s="48"/>
      <c r="V1548" s="48"/>
      <c r="W1548" s="48"/>
      <c r="X1548" s="48"/>
      <c r="Y1548" s="48"/>
      <c r="Z1548" s="48"/>
      <c r="AA1548" s="48"/>
      <c r="AB1548" s="48"/>
      <c r="AC1548" s="48"/>
      <c r="AD1548" s="48"/>
      <c r="AE1548" s="48"/>
      <c r="AF1548" s="48"/>
      <c r="AI1548" s="21" t="s">
        <v>9</v>
      </c>
      <c r="AJ1548" s="22"/>
      <c r="AK1548" s="22"/>
      <c r="AL1548" s="22"/>
      <c r="AM1548" s="22"/>
      <c r="AN1548" s="22"/>
      <c r="AO1548" s="22"/>
      <c r="AP1548" s="22"/>
      <c r="AQ1548" s="22"/>
      <c r="AR1548" s="22"/>
      <c r="AS1548" s="22"/>
      <c r="AT1548" s="22"/>
      <c r="AU1548" s="22"/>
      <c r="AV1548" s="22"/>
      <c r="AW1548" s="22"/>
      <c r="AX1548" s="22"/>
      <c r="AY1548" s="22"/>
      <c r="AZ1548" s="22"/>
      <c r="BA1548" s="22"/>
      <c r="BB1548" s="22"/>
      <c r="BC1548" s="22"/>
      <c r="BD1548" s="22"/>
      <c r="BE1548" s="22"/>
      <c r="BF1548" s="22"/>
      <c r="BG1548" s="22"/>
      <c r="BH1548" s="22"/>
      <c r="BI1548" s="22"/>
    </row>
    <row r="1549" spans="5:61" customFormat="1" x14ac:dyDescent="0.25">
      <c r="E1549" s="47" t="s">
        <v>1562</v>
      </c>
      <c r="F1549" s="48"/>
      <c r="G1549" s="48"/>
      <c r="H1549" s="48"/>
      <c r="I1549" s="48"/>
      <c r="J1549" s="48"/>
      <c r="K1549" s="48"/>
      <c r="L1549" s="48"/>
      <c r="M1549" s="48"/>
      <c r="N1549" s="48"/>
      <c r="O1549" s="48"/>
      <c r="P1549" s="48"/>
      <c r="Q1549" s="48"/>
      <c r="R1549" s="48"/>
      <c r="S1549" s="48"/>
      <c r="T1549" s="48"/>
      <c r="U1549" s="48"/>
      <c r="V1549" s="48"/>
      <c r="W1549" s="48"/>
      <c r="X1549" s="48"/>
      <c r="Y1549" s="48"/>
      <c r="Z1549" s="48"/>
      <c r="AA1549" s="48"/>
      <c r="AB1549" s="48"/>
      <c r="AC1549" s="48"/>
      <c r="AD1549" s="48"/>
      <c r="AE1549" s="48"/>
      <c r="AF1549" s="48"/>
      <c r="AI1549" s="21" t="s">
        <v>1729</v>
      </c>
      <c r="AJ1549" s="22"/>
      <c r="AK1549" s="22"/>
      <c r="AL1549" s="22"/>
      <c r="AM1549" s="22"/>
      <c r="AN1549" s="22"/>
      <c r="AO1549" s="22"/>
      <c r="AP1549" s="22"/>
      <c r="AQ1549" s="22"/>
      <c r="AR1549" s="22"/>
      <c r="AS1549" s="22"/>
      <c r="AT1549" s="22"/>
      <c r="AU1549" s="22"/>
      <c r="AV1549" s="22"/>
      <c r="AW1549" s="22"/>
      <c r="AX1549" s="22"/>
      <c r="AY1549" s="22"/>
      <c r="AZ1549" s="22"/>
      <c r="BA1549" s="22"/>
      <c r="BB1549" s="22"/>
      <c r="BC1549" s="22"/>
      <c r="BD1549" s="22"/>
      <c r="BE1549" s="22"/>
      <c r="BF1549" s="22"/>
      <c r="BG1549" s="22"/>
      <c r="BH1549" s="22"/>
      <c r="BI1549" s="22"/>
    </row>
    <row r="1550" spans="5:61" customFormat="1" x14ac:dyDescent="0.25">
      <c r="E1550" s="47" t="s">
        <v>1563</v>
      </c>
      <c r="F1550" s="48"/>
      <c r="G1550" s="48"/>
      <c r="H1550" s="48"/>
      <c r="I1550" s="48"/>
      <c r="J1550" s="48"/>
      <c r="K1550" s="48"/>
      <c r="L1550" s="48"/>
      <c r="M1550" s="48"/>
      <c r="N1550" s="48"/>
      <c r="O1550" s="48"/>
      <c r="P1550" s="48"/>
      <c r="Q1550" s="48"/>
      <c r="R1550" s="48"/>
      <c r="S1550" s="48"/>
      <c r="T1550" s="48"/>
      <c r="U1550" s="48"/>
      <c r="V1550" s="48"/>
      <c r="W1550" s="48"/>
      <c r="X1550" s="48"/>
      <c r="Y1550" s="48"/>
      <c r="Z1550" s="48"/>
      <c r="AA1550" s="48"/>
      <c r="AB1550" s="48"/>
      <c r="AC1550" s="48"/>
      <c r="AD1550" s="48"/>
      <c r="AE1550" s="48"/>
      <c r="AF1550" s="48"/>
      <c r="AI1550" s="21" t="s">
        <v>1730</v>
      </c>
      <c r="AJ1550" s="22"/>
      <c r="AK1550" s="22"/>
      <c r="AL1550" s="22"/>
      <c r="AM1550" s="22"/>
      <c r="AN1550" s="22"/>
      <c r="AO1550" s="22"/>
      <c r="AP1550" s="22"/>
      <c r="AQ1550" s="22"/>
      <c r="AR1550" s="22"/>
      <c r="AS1550" s="22"/>
      <c r="AT1550" s="22"/>
      <c r="AU1550" s="22"/>
      <c r="AV1550" s="22"/>
      <c r="AW1550" s="22"/>
      <c r="AX1550" s="22"/>
      <c r="AY1550" s="22"/>
      <c r="AZ1550" s="22"/>
      <c r="BA1550" s="22"/>
      <c r="BB1550" s="22"/>
      <c r="BC1550" s="22"/>
      <c r="BD1550" s="22"/>
      <c r="BE1550" s="22"/>
      <c r="BF1550" s="22"/>
      <c r="BG1550" s="22"/>
      <c r="BH1550" s="22"/>
      <c r="BI1550" s="22"/>
    </row>
    <row r="1551" spans="5:61" customFormat="1" x14ac:dyDescent="0.25">
      <c r="E1551" s="47" t="s">
        <v>1564</v>
      </c>
      <c r="F1551" s="48"/>
      <c r="G1551" s="48"/>
      <c r="H1551" s="48"/>
      <c r="I1551" s="48"/>
      <c r="J1551" s="48"/>
      <c r="K1551" s="48"/>
      <c r="L1551" s="48"/>
      <c r="M1551" s="48"/>
      <c r="N1551" s="48"/>
      <c r="O1551" s="48"/>
      <c r="P1551" s="48"/>
      <c r="Q1551" s="48"/>
      <c r="R1551" s="48"/>
      <c r="S1551" s="48"/>
      <c r="T1551" s="48"/>
      <c r="U1551" s="48"/>
      <c r="V1551" s="48"/>
      <c r="W1551" s="48"/>
      <c r="X1551" s="48"/>
      <c r="Y1551" s="48"/>
      <c r="Z1551" s="48"/>
      <c r="AA1551" s="48"/>
      <c r="AB1551" s="48"/>
      <c r="AC1551" s="48"/>
      <c r="AD1551" s="48"/>
      <c r="AE1551" s="48"/>
      <c r="AF1551" s="48"/>
      <c r="AI1551" s="21" t="s">
        <v>1731</v>
      </c>
      <c r="AJ1551" s="22"/>
      <c r="AK1551" s="22"/>
      <c r="AL1551" s="22"/>
      <c r="AM1551" s="22"/>
      <c r="AN1551" s="22"/>
      <c r="AO1551" s="22"/>
      <c r="AP1551" s="22"/>
      <c r="AQ1551" s="22"/>
      <c r="AR1551" s="22"/>
      <c r="AS1551" s="22"/>
      <c r="AT1551" s="22"/>
      <c r="AU1551" s="22"/>
      <c r="AV1551" s="22"/>
      <c r="AW1551" s="22"/>
      <c r="AX1551" s="22"/>
      <c r="AY1551" s="22"/>
      <c r="AZ1551" s="22"/>
      <c r="BA1551" s="22"/>
      <c r="BB1551" s="22"/>
      <c r="BC1551" s="22"/>
      <c r="BD1551" s="22"/>
      <c r="BE1551" s="22"/>
      <c r="BF1551" s="22"/>
      <c r="BG1551" s="22"/>
      <c r="BH1551" s="22"/>
      <c r="BI1551" s="22"/>
    </row>
    <row r="1552" spans="5:61" customFormat="1" x14ac:dyDescent="0.25">
      <c r="E1552" s="47" t="s">
        <v>1565</v>
      </c>
      <c r="F1552" s="48"/>
      <c r="G1552" s="48"/>
      <c r="H1552" s="48"/>
      <c r="I1552" s="48"/>
      <c r="J1552" s="48"/>
      <c r="K1552" s="48"/>
      <c r="L1552" s="48"/>
      <c r="M1552" s="48"/>
      <c r="N1552" s="48"/>
      <c r="O1552" s="48"/>
      <c r="P1552" s="48"/>
      <c r="Q1552" s="48"/>
      <c r="R1552" s="48"/>
      <c r="S1552" s="48"/>
      <c r="T1552" s="48"/>
      <c r="U1552" s="48"/>
      <c r="V1552" s="48"/>
      <c r="W1552" s="48"/>
      <c r="X1552" s="48"/>
      <c r="Y1552" s="48"/>
      <c r="Z1552" s="48"/>
      <c r="AA1552" s="48"/>
      <c r="AB1552" s="48"/>
      <c r="AC1552" s="48"/>
      <c r="AD1552" s="48"/>
      <c r="AE1552" s="48"/>
      <c r="AF1552" s="48"/>
      <c r="AI1552" s="21" t="s">
        <v>1732</v>
      </c>
      <c r="AJ1552" s="22"/>
      <c r="AK1552" s="22"/>
      <c r="AL1552" s="22"/>
      <c r="AM1552" s="22"/>
      <c r="AN1552" s="22"/>
      <c r="AO1552" s="22"/>
      <c r="AP1552" s="22"/>
      <c r="AQ1552" s="22"/>
      <c r="AR1552" s="22"/>
      <c r="AS1552" s="22"/>
      <c r="AT1552" s="22"/>
      <c r="AU1552" s="22"/>
      <c r="AV1552" s="22"/>
      <c r="AW1552" s="22"/>
      <c r="AX1552" s="22"/>
      <c r="AY1552" s="22"/>
      <c r="AZ1552" s="22"/>
      <c r="BA1552" s="22"/>
      <c r="BB1552" s="22"/>
      <c r="BC1552" s="22"/>
      <c r="BD1552" s="22"/>
      <c r="BE1552" s="22"/>
      <c r="BF1552" s="22"/>
      <c r="BG1552" s="22"/>
      <c r="BH1552" s="22"/>
      <c r="BI1552" s="22"/>
    </row>
    <row r="1553" spans="5:61" customFormat="1" x14ac:dyDescent="0.25">
      <c r="E1553" s="49" t="s">
        <v>87</v>
      </c>
      <c r="F1553" s="48"/>
      <c r="G1553" s="48"/>
      <c r="H1553" s="48"/>
      <c r="I1553" s="48"/>
      <c r="J1553" s="48"/>
      <c r="K1553" s="48"/>
      <c r="L1553" s="48"/>
      <c r="M1553" s="48"/>
      <c r="N1553" s="48"/>
      <c r="O1553" s="48"/>
      <c r="P1553" s="48"/>
      <c r="Q1553" s="48"/>
      <c r="R1553" s="48"/>
      <c r="S1553" s="48"/>
      <c r="T1553" s="48"/>
      <c r="U1553" s="48"/>
      <c r="V1553" s="48"/>
      <c r="W1553" s="48"/>
      <c r="X1553" s="48"/>
      <c r="Y1553" s="48"/>
      <c r="Z1553" s="48"/>
      <c r="AA1553" s="48"/>
      <c r="AB1553" s="48"/>
      <c r="AC1553" s="48"/>
      <c r="AD1553" s="48"/>
      <c r="AE1553" s="48"/>
      <c r="AF1553" s="48"/>
      <c r="AI1553" s="21" t="s">
        <v>1733</v>
      </c>
      <c r="AJ1553" s="22"/>
      <c r="AK1553" s="22"/>
      <c r="AL1553" s="22"/>
      <c r="AM1553" s="22"/>
      <c r="AN1553" s="22"/>
      <c r="AO1553" s="22"/>
      <c r="AP1553" s="22"/>
      <c r="AQ1553" s="22"/>
      <c r="AR1553" s="22"/>
      <c r="AS1553" s="22"/>
      <c r="AT1553" s="22"/>
      <c r="AU1553" s="22"/>
      <c r="AV1553" s="22"/>
      <c r="AW1553" s="22"/>
      <c r="AX1553" s="22"/>
      <c r="AY1553" s="22"/>
      <c r="AZ1553" s="22"/>
      <c r="BA1553" s="22"/>
      <c r="BB1553" s="22"/>
      <c r="BC1553" s="22"/>
      <c r="BD1553" s="22"/>
      <c r="BE1553" s="22"/>
      <c r="BF1553" s="22"/>
      <c r="BG1553" s="22"/>
      <c r="BH1553" s="22"/>
      <c r="BI1553" s="22"/>
    </row>
    <row r="1554" spans="5:61" customFormat="1" x14ac:dyDescent="0.25">
      <c r="E1554" s="49" t="s">
        <v>1566</v>
      </c>
      <c r="F1554" s="48"/>
      <c r="G1554" s="48"/>
      <c r="H1554" s="48"/>
      <c r="I1554" s="48"/>
      <c r="J1554" s="48"/>
      <c r="K1554" s="48"/>
      <c r="L1554" s="48"/>
      <c r="M1554" s="48"/>
      <c r="N1554" s="48"/>
      <c r="O1554" s="48"/>
      <c r="P1554" s="48"/>
      <c r="Q1554" s="48"/>
      <c r="R1554" s="48"/>
      <c r="S1554" s="48"/>
      <c r="T1554" s="48"/>
      <c r="U1554" s="48"/>
      <c r="V1554" s="48"/>
      <c r="W1554" s="48"/>
      <c r="X1554" s="48"/>
      <c r="Y1554" s="48"/>
      <c r="Z1554" s="48"/>
      <c r="AA1554" s="48"/>
      <c r="AB1554" s="48"/>
      <c r="AC1554" s="48"/>
      <c r="AD1554" s="48"/>
      <c r="AE1554" s="48"/>
      <c r="AF1554" s="48"/>
      <c r="AI1554" s="21"/>
      <c r="AJ1554" s="22"/>
      <c r="AK1554" s="22"/>
      <c r="AL1554" s="22"/>
      <c r="AM1554" s="22"/>
      <c r="AN1554" s="22"/>
      <c r="AO1554" s="22"/>
      <c r="AP1554" s="22"/>
      <c r="AQ1554" s="22"/>
      <c r="AR1554" s="22"/>
      <c r="AS1554" s="22"/>
      <c r="AT1554" s="22"/>
      <c r="AU1554" s="22"/>
      <c r="AV1554" s="22"/>
      <c r="AW1554" s="22"/>
      <c r="AX1554" s="22"/>
      <c r="AY1554" s="22"/>
      <c r="AZ1554" s="22"/>
      <c r="BA1554" s="22"/>
      <c r="BB1554" s="22"/>
      <c r="BC1554" s="22"/>
      <c r="BD1554" s="22"/>
      <c r="BE1554" s="22"/>
      <c r="BF1554" s="22"/>
      <c r="BG1554" s="22"/>
      <c r="BH1554" s="22"/>
      <c r="BI1554" s="22"/>
    </row>
    <row r="1555" spans="5:61" customFormat="1" x14ac:dyDescent="0.25">
      <c r="E1555" s="49" t="s">
        <v>1567</v>
      </c>
      <c r="F1555" s="48"/>
      <c r="G1555" s="48"/>
      <c r="H1555" s="48"/>
      <c r="I1555" s="48"/>
      <c r="J1555" s="48"/>
      <c r="K1555" s="48"/>
      <c r="L1555" s="48"/>
      <c r="M1555" s="48"/>
      <c r="N1555" s="48"/>
      <c r="O1555" s="48"/>
      <c r="P1555" s="48"/>
      <c r="Q1555" s="48"/>
      <c r="R1555" s="48"/>
      <c r="S1555" s="48"/>
      <c r="T1555" s="48"/>
      <c r="U1555" s="48"/>
      <c r="V1555" s="48"/>
      <c r="W1555" s="48"/>
      <c r="X1555" s="48"/>
      <c r="Y1555" s="48"/>
      <c r="Z1555" s="48"/>
      <c r="AA1555" s="48"/>
      <c r="AB1555" s="48"/>
      <c r="AC1555" s="48"/>
      <c r="AD1555" s="48"/>
      <c r="AE1555" s="48"/>
      <c r="AF1555" s="48"/>
      <c r="AI1555" s="21" t="s">
        <v>16</v>
      </c>
      <c r="AJ1555" s="22"/>
      <c r="AK1555" s="22"/>
      <c r="AL1555" s="22"/>
      <c r="AM1555" s="22"/>
      <c r="AN1555" s="22"/>
      <c r="AO1555" s="22"/>
      <c r="AP1555" s="22"/>
      <c r="AQ1555" s="22"/>
      <c r="AR1555" s="22"/>
      <c r="AS1555" s="22"/>
      <c r="AT1555" s="22"/>
      <c r="AU1555" s="22"/>
      <c r="AV1555" s="22"/>
      <c r="AW1555" s="22"/>
      <c r="AX1555" s="22"/>
      <c r="AY1555" s="22"/>
      <c r="AZ1555" s="22"/>
      <c r="BA1555" s="22"/>
      <c r="BB1555" s="22"/>
      <c r="BC1555" s="22"/>
      <c r="BD1555" s="22"/>
      <c r="BE1555" s="22"/>
      <c r="BF1555" s="22"/>
      <c r="BG1555" s="22"/>
      <c r="BH1555" s="22"/>
      <c r="BI1555" s="22"/>
    </row>
    <row r="1556" spans="5:61" customFormat="1" x14ac:dyDescent="0.25">
      <c r="E1556" s="49" t="s">
        <v>1568</v>
      </c>
      <c r="F1556" s="48"/>
      <c r="G1556" s="48"/>
      <c r="H1556" s="48"/>
      <c r="I1556" s="48"/>
      <c r="J1556" s="48"/>
      <c r="K1556" s="48"/>
      <c r="L1556" s="48"/>
      <c r="M1556" s="48"/>
      <c r="N1556" s="48"/>
      <c r="O1556" s="48"/>
      <c r="P1556" s="48"/>
      <c r="Q1556" s="48"/>
      <c r="R1556" s="48"/>
      <c r="S1556" s="48"/>
      <c r="T1556" s="48"/>
      <c r="U1556" s="48"/>
      <c r="V1556" s="48"/>
      <c r="W1556" s="48"/>
      <c r="X1556" s="48"/>
      <c r="Y1556" s="48"/>
      <c r="Z1556" s="48"/>
      <c r="AA1556" s="48"/>
      <c r="AB1556" s="48"/>
      <c r="AC1556" s="48"/>
      <c r="AD1556" s="48"/>
      <c r="AE1556" s="48"/>
      <c r="AF1556" s="48"/>
      <c r="AI1556" s="21" t="s">
        <v>10</v>
      </c>
      <c r="AJ1556" s="22"/>
      <c r="AK1556" s="22"/>
      <c r="AL1556" s="22"/>
      <c r="AM1556" s="22"/>
      <c r="AN1556" s="22"/>
      <c r="AO1556" s="22"/>
      <c r="AP1556" s="22"/>
      <c r="AQ1556" s="22"/>
      <c r="AR1556" s="22"/>
      <c r="AS1556" s="22"/>
      <c r="AT1556" s="22"/>
      <c r="AU1556" s="22"/>
      <c r="AV1556" s="22"/>
      <c r="AW1556" s="22"/>
      <c r="AX1556" s="22"/>
      <c r="AY1556" s="22"/>
      <c r="AZ1556" s="22"/>
      <c r="BA1556" s="22"/>
      <c r="BB1556" s="22"/>
      <c r="BC1556" s="22"/>
      <c r="BD1556" s="22"/>
      <c r="BE1556" s="22"/>
      <c r="BF1556" s="22"/>
      <c r="BG1556" s="22"/>
      <c r="BH1556" s="22"/>
      <c r="BI1556" s="22"/>
    </row>
    <row r="1557" spans="5:61" customFormat="1" x14ac:dyDescent="0.25">
      <c r="E1557" s="49" t="s">
        <v>1569</v>
      </c>
      <c r="F1557" s="48"/>
      <c r="G1557" s="48"/>
      <c r="H1557" s="48"/>
      <c r="I1557" s="48"/>
      <c r="J1557" s="48"/>
      <c r="K1557" s="48"/>
      <c r="L1557" s="48"/>
      <c r="M1557" s="48"/>
      <c r="N1557" s="48"/>
      <c r="O1557" s="48"/>
      <c r="P1557" s="48"/>
      <c r="Q1557" s="48"/>
      <c r="R1557" s="48"/>
      <c r="S1557" s="48"/>
      <c r="T1557" s="48"/>
      <c r="U1557" s="48"/>
      <c r="V1557" s="48"/>
      <c r="W1557" s="48"/>
      <c r="X1557" s="48"/>
      <c r="Y1557" s="48"/>
      <c r="Z1557" s="48"/>
      <c r="AA1557" s="48"/>
      <c r="AB1557" s="48"/>
      <c r="AC1557" s="48"/>
      <c r="AD1557" s="48"/>
      <c r="AE1557" s="48"/>
      <c r="AF1557" s="48"/>
    </row>
    <row r="1558" spans="5:61" customFormat="1" x14ac:dyDescent="0.25">
      <c r="E1558" s="49" t="s">
        <v>1570</v>
      </c>
      <c r="F1558" s="48"/>
      <c r="G1558" s="48"/>
      <c r="H1558" s="48"/>
      <c r="I1558" s="48"/>
      <c r="J1558" s="48"/>
      <c r="K1558" s="48"/>
      <c r="L1558" s="48"/>
      <c r="M1558" s="48"/>
      <c r="N1558" s="48"/>
      <c r="O1558" s="48"/>
      <c r="P1558" s="48"/>
      <c r="Q1558" s="48"/>
      <c r="R1558" s="48"/>
      <c r="S1558" s="48"/>
      <c r="T1558" s="48"/>
      <c r="U1558" s="48"/>
      <c r="V1558" s="48"/>
      <c r="W1558" s="48"/>
      <c r="X1558" s="48"/>
      <c r="Y1558" s="48"/>
      <c r="Z1558" s="48"/>
      <c r="AA1558" s="48"/>
      <c r="AB1558" s="48"/>
      <c r="AC1558" s="48"/>
      <c r="AD1558" s="48"/>
      <c r="AE1558" s="48"/>
      <c r="AF1558" s="48"/>
    </row>
    <row r="1559" spans="5:61" customFormat="1" x14ac:dyDescent="0.25">
      <c r="E1559" s="47" t="s">
        <v>1561</v>
      </c>
      <c r="F1559" s="48"/>
      <c r="G1559" s="48"/>
      <c r="H1559" s="48"/>
      <c r="I1559" s="48"/>
      <c r="J1559" s="48"/>
      <c r="K1559" s="48"/>
      <c r="L1559" s="48"/>
      <c r="M1559" s="48"/>
      <c r="N1559" s="48"/>
      <c r="O1559" s="48"/>
      <c r="P1559" s="48"/>
      <c r="Q1559" s="48"/>
      <c r="R1559" s="48"/>
      <c r="S1559" s="48"/>
      <c r="T1559" s="48"/>
      <c r="U1559" s="48"/>
      <c r="V1559" s="48"/>
      <c r="W1559" s="48"/>
      <c r="X1559" s="48"/>
      <c r="Y1559" s="48"/>
      <c r="Z1559" s="48"/>
      <c r="AA1559" s="48"/>
      <c r="AB1559" s="48"/>
      <c r="AC1559" s="48"/>
      <c r="AD1559" s="48"/>
      <c r="AE1559" s="48"/>
      <c r="AF1559" s="48"/>
    </row>
    <row r="1560" spans="5:61" customFormat="1" x14ac:dyDescent="0.25">
      <c r="E1560" s="47"/>
      <c r="F1560" s="48"/>
      <c r="G1560" s="48"/>
      <c r="H1560" s="48"/>
      <c r="I1560" s="48"/>
      <c r="J1560" s="48"/>
      <c r="K1560" s="48"/>
      <c r="L1560" s="48"/>
      <c r="M1560" s="48"/>
      <c r="N1560" s="48"/>
      <c r="O1560" s="48"/>
      <c r="P1560" s="48"/>
      <c r="Q1560" s="48"/>
      <c r="R1560" s="48"/>
      <c r="S1560" s="48"/>
      <c r="T1560" s="48"/>
      <c r="U1560" s="48"/>
      <c r="V1560" s="48"/>
      <c r="W1560" s="48"/>
      <c r="X1560" s="48"/>
      <c r="Y1560" s="48"/>
      <c r="Z1560" s="48"/>
      <c r="AA1560" s="48"/>
      <c r="AB1560" s="48"/>
      <c r="AC1560" s="48"/>
      <c r="AD1560" s="48"/>
      <c r="AE1560" s="48"/>
      <c r="AF1560" s="48"/>
    </row>
    <row r="1561" spans="5:61" customFormat="1" x14ac:dyDescent="0.25">
      <c r="E1561" s="16" t="s">
        <v>66</v>
      </c>
      <c r="F1561" s="12"/>
      <c r="G1561" s="12"/>
      <c r="H1561" s="12"/>
      <c r="I1561" s="12"/>
      <c r="J1561" s="12"/>
      <c r="K1561" s="12"/>
      <c r="L1561" s="12"/>
      <c r="M1561" s="12"/>
      <c r="N1561" s="12"/>
      <c r="O1561" s="12"/>
      <c r="P1561" s="12"/>
      <c r="Q1561" s="12"/>
      <c r="R1561" s="12"/>
      <c r="S1561" s="12"/>
      <c r="T1561" s="12"/>
      <c r="U1561" s="12"/>
      <c r="V1561" s="12"/>
      <c r="W1561" s="12"/>
      <c r="X1561" s="12"/>
      <c r="Y1561" s="12"/>
      <c r="Z1561" s="12"/>
      <c r="AA1561" s="12"/>
      <c r="AB1561" s="12"/>
      <c r="AC1561" s="12"/>
      <c r="AD1561" s="12"/>
      <c r="AE1561" s="12"/>
      <c r="AF1561" s="12"/>
    </row>
    <row r="1562" spans="5:61" customFormat="1" x14ac:dyDescent="0.25">
      <c r="E1562" s="16" t="s">
        <v>64</v>
      </c>
      <c r="F1562" s="12"/>
      <c r="G1562" s="12"/>
      <c r="H1562" s="12"/>
      <c r="I1562" s="12"/>
      <c r="J1562" s="12"/>
      <c r="K1562" s="12"/>
      <c r="L1562" s="12"/>
      <c r="M1562" s="12"/>
      <c r="N1562" s="12"/>
      <c r="O1562" s="12"/>
      <c r="P1562" s="12"/>
      <c r="Q1562" s="12"/>
      <c r="R1562" s="12"/>
      <c r="S1562" s="12"/>
      <c r="T1562" s="12"/>
      <c r="U1562" s="12"/>
      <c r="V1562" s="12"/>
      <c r="W1562" s="12"/>
      <c r="X1562" s="12"/>
      <c r="Y1562" s="12"/>
      <c r="Z1562" s="12"/>
      <c r="AA1562" s="12"/>
      <c r="AB1562" s="12"/>
      <c r="AC1562" s="12"/>
      <c r="AD1562" s="12"/>
      <c r="AE1562" s="12"/>
      <c r="AF1562" s="12"/>
    </row>
    <row r="1563" spans="5:61" customFormat="1" x14ac:dyDescent="0.25">
      <c r="E1563" s="16" t="s">
        <v>65</v>
      </c>
      <c r="F1563" s="12"/>
      <c r="G1563" s="12"/>
      <c r="H1563" s="12"/>
      <c r="I1563" s="12"/>
      <c r="J1563" s="12"/>
      <c r="K1563" s="12"/>
      <c r="L1563" s="12"/>
      <c r="M1563" s="12"/>
      <c r="N1563" s="12"/>
      <c r="O1563" s="12"/>
      <c r="P1563" s="12"/>
      <c r="Q1563" s="12"/>
      <c r="R1563" s="12"/>
      <c r="S1563" s="12"/>
      <c r="T1563" s="12"/>
      <c r="U1563" s="12"/>
      <c r="V1563" s="12"/>
      <c r="W1563" s="12"/>
      <c r="X1563" s="12"/>
      <c r="Y1563" s="12"/>
      <c r="Z1563" s="12"/>
      <c r="AA1563" s="12"/>
      <c r="AB1563" s="12"/>
      <c r="AC1563" s="12"/>
      <c r="AD1563" s="12"/>
      <c r="AE1563" s="12"/>
      <c r="AF1563" s="12"/>
    </row>
    <row r="1564" spans="5:61" customFormat="1" x14ac:dyDescent="0.25">
      <c r="E1564" s="47"/>
      <c r="F1564" s="48"/>
      <c r="G1564" s="48"/>
      <c r="H1564" s="48"/>
      <c r="I1564" s="48"/>
      <c r="J1564" s="48"/>
      <c r="K1564" s="48"/>
      <c r="L1564" s="48"/>
      <c r="M1564" s="48"/>
      <c r="N1564" s="48"/>
      <c r="O1564" s="48"/>
      <c r="P1564" s="48"/>
      <c r="Q1564" s="48"/>
      <c r="R1564" s="48"/>
      <c r="S1564" s="48"/>
      <c r="T1564" s="48"/>
      <c r="U1564" s="48"/>
      <c r="V1564" s="48"/>
      <c r="W1564" s="48"/>
      <c r="X1564" s="48"/>
      <c r="Y1564" s="48"/>
      <c r="Z1564" s="48"/>
      <c r="AA1564" s="48"/>
      <c r="AB1564" s="48"/>
      <c r="AC1564" s="48"/>
      <c r="AD1564" s="48"/>
      <c r="AE1564" s="48"/>
      <c r="AF1564" s="48"/>
    </row>
    <row r="1565" spans="5:61" customFormat="1" x14ac:dyDescent="0.25">
      <c r="E1565" s="47" t="s">
        <v>16</v>
      </c>
      <c r="F1565" s="48"/>
      <c r="G1565" s="48"/>
      <c r="H1565" s="48"/>
      <c r="I1565" s="48"/>
      <c r="J1565" s="48"/>
      <c r="K1565" s="48"/>
      <c r="L1565" s="48"/>
      <c r="M1565" s="48"/>
      <c r="N1565" s="48"/>
      <c r="O1565" s="48"/>
      <c r="P1565" s="48"/>
      <c r="Q1565" s="48"/>
      <c r="R1565" s="48"/>
      <c r="S1565" s="48"/>
      <c r="T1565" s="48"/>
      <c r="U1565" s="48"/>
      <c r="V1565" s="48"/>
      <c r="W1565" s="48"/>
      <c r="X1565" s="48"/>
      <c r="Y1565" s="48"/>
      <c r="Z1565" s="48"/>
      <c r="AA1565" s="48"/>
      <c r="AB1565" s="48"/>
      <c r="AC1565" s="48"/>
      <c r="AD1565" s="48"/>
      <c r="AE1565" s="48"/>
      <c r="AF1565" s="48"/>
    </row>
    <row r="1566" spans="5:61" customFormat="1" x14ac:dyDescent="0.25">
      <c r="E1566" s="47" t="s">
        <v>10</v>
      </c>
      <c r="F1566" s="48"/>
      <c r="G1566" s="48"/>
      <c r="H1566" s="48"/>
      <c r="I1566" s="48"/>
      <c r="J1566" s="48"/>
      <c r="K1566" s="48"/>
      <c r="L1566" s="48"/>
      <c r="M1566" s="48"/>
      <c r="N1566" s="48"/>
      <c r="O1566" s="48"/>
      <c r="P1566" s="48"/>
      <c r="Q1566" s="48"/>
      <c r="R1566" s="48"/>
      <c r="S1566" s="48"/>
      <c r="T1566" s="48"/>
      <c r="U1566" s="48"/>
      <c r="V1566" s="48"/>
      <c r="W1566" s="48"/>
      <c r="X1566" s="48"/>
      <c r="Y1566" s="48"/>
      <c r="Z1566" s="48"/>
      <c r="AA1566" s="48"/>
      <c r="AB1566" s="48"/>
      <c r="AC1566" s="48"/>
      <c r="AD1566" s="48"/>
      <c r="AE1566" s="48"/>
      <c r="AF1566" s="48"/>
    </row>
    <row r="1567" spans="5:61" customFormat="1" x14ac:dyDescent="0.25"/>
    <row r="1568" spans="5:61" customFormat="1" x14ac:dyDescent="0.25">
      <c r="E1568" t="s">
        <v>769</v>
      </c>
    </row>
    <row r="1569" spans="5:71" customFormat="1" x14ac:dyDescent="0.25">
      <c r="E1569" s="2" t="s">
        <v>1723</v>
      </c>
    </row>
    <row r="1570" spans="5:71" customFormat="1" x14ac:dyDescent="0.25"/>
    <row r="1571" spans="5:71" customFormat="1" x14ac:dyDescent="0.25">
      <c r="E1571" s="2" t="s">
        <v>3</v>
      </c>
      <c r="BS1571" s="2" t="s">
        <v>4</v>
      </c>
    </row>
    <row r="1572" spans="5:71" customFormat="1" x14ac:dyDescent="0.25"/>
    <row r="1573" spans="5:71" customFormat="1" x14ac:dyDescent="0.25"/>
    <row r="1574" spans="5:71" customFormat="1" x14ac:dyDescent="0.25"/>
    <row r="1575" spans="5:71" customFormat="1" x14ac:dyDescent="0.25"/>
    <row r="1576" spans="5:71" customFormat="1" x14ac:dyDescent="0.25"/>
    <row r="1577" spans="5:71" customFormat="1" x14ac:dyDescent="0.25"/>
    <row r="1578" spans="5:71" customFormat="1" x14ac:dyDescent="0.25"/>
    <row r="1579" spans="5:71" customFormat="1" x14ac:dyDescent="0.25"/>
    <row r="1580" spans="5:71" customFormat="1" x14ac:dyDescent="0.25"/>
    <row r="1581" spans="5:71" customFormat="1" x14ac:dyDescent="0.25"/>
    <row r="1582" spans="5:71" customFormat="1" x14ac:dyDescent="0.25"/>
    <row r="1583" spans="5:71" customFormat="1" x14ac:dyDescent="0.25"/>
    <row r="1584" spans="5:71" customFormat="1" x14ac:dyDescent="0.25"/>
    <row r="1585" customFormat="1" x14ac:dyDescent="0.25"/>
    <row r="1586" customFormat="1" x14ac:dyDescent="0.25"/>
    <row r="1587" customFormat="1" x14ac:dyDescent="0.25"/>
    <row r="1588" customFormat="1" x14ac:dyDescent="0.25"/>
    <row r="1589" customFormat="1" x14ac:dyDescent="0.25"/>
    <row r="1590" customFormat="1" x14ac:dyDescent="0.25"/>
    <row r="1591" customFormat="1" x14ac:dyDescent="0.25"/>
    <row r="1592" customFormat="1" x14ac:dyDescent="0.25"/>
    <row r="1593" customFormat="1" x14ac:dyDescent="0.25"/>
    <row r="1594" customFormat="1" x14ac:dyDescent="0.25"/>
    <row r="1595" customFormat="1" x14ac:dyDescent="0.25"/>
    <row r="1596" customFormat="1" x14ac:dyDescent="0.25"/>
    <row r="1597" customFormat="1" x14ac:dyDescent="0.25"/>
    <row r="1598" customFormat="1" x14ac:dyDescent="0.25"/>
    <row r="1599" customFormat="1" x14ac:dyDescent="0.25"/>
    <row r="1600" customFormat="1" x14ac:dyDescent="0.25"/>
    <row r="1601" customFormat="1" x14ac:dyDescent="0.25"/>
    <row r="1602" customFormat="1" x14ac:dyDescent="0.25"/>
    <row r="1603" customFormat="1" x14ac:dyDescent="0.25"/>
    <row r="1604" customFormat="1" x14ac:dyDescent="0.25"/>
    <row r="1605" customFormat="1" x14ac:dyDescent="0.25"/>
    <row r="1606" customFormat="1" x14ac:dyDescent="0.25"/>
    <row r="1607" customFormat="1" x14ac:dyDescent="0.25"/>
    <row r="1608" customFormat="1" x14ac:dyDescent="0.25"/>
    <row r="1609" customFormat="1" x14ac:dyDescent="0.25"/>
    <row r="1610" customFormat="1" x14ac:dyDescent="0.25"/>
    <row r="1611" customFormat="1" x14ac:dyDescent="0.25"/>
    <row r="1612" customFormat="1" x14ac:dyDescent="0.25"/>
    <row r="1613" customFormat="1" x14ac:dyDescent="0.25"/>
    <row r="1614" customFormat="1" x14ac:dyDescent="0.25"/>
    <row r="1615" customFormat="1" x14ac:dyDescent="0.25"/>
    <row r="1616" customFormat="1" x14ac:dyDescent="0.25"/>
    <row r="1617" customFormat="1" x14ac:dyDescent="0.25"/>
    <row r="1618" customFormat="1" x14ac:dyDescent="0.25"/>
    <row r="1619" customFormat="1" x14ac:dyDescent="0.25"/>
    <row r="1620" customFormat="1" x14ac:dyDescent="0.25"/>
    <row r="1621" customFormat="1" x14ac:dyDescent="0.25"/>
    <row r="1622" customFormat="1" x14ac:dyDescent="0.25"/>
    <row r="1623" customFormat="1" x14ac:dyDescent="0.25"/>
    <row r="1624" customFormat="1" x14ac:dyDescent="0.25"/>
    <row r="1625" customFormat="1" x14ac:dyDescent="0.25"/>
    <row r="1626" customFormat="1" x14ac:dyDescent="0.25"/>
    <row r="1627" customFormat="1" x14ac:dyDescent="0.25"/>
    <row r="1628" customFormat="1" x14ac:dyDescent="0.25"/>
    <row r="1629" customFormat="1" x14ac:dyDescent="0.25"/>
    <row r="1630" customFormat="1" x14ac:dyDescent="0.25"/>
    <row r="1631" customFormat="1" x14ac:dyDescent="0.25"/>
    <row r="1632" customFormat="1" x14ac:dyDescent="0.25"/>
    <row r="1633" customFormat="1" x14ac:dyDescent="0.25"/>
    <row r="1634" customFormat="1" x14ac:dyDescent="0.25"/>
    <row r="1635" customFormat="1" x14ac:dyDescent="0.25"/>
    <row r="1636" customFormat="1" x14ac:dyDescent="0.25"/>
    <row r="1637" customFormat="1" x14ac:dyDescent="0.25"/>
    <row r="1638" customFormat="1" x14ac:dyDescent="0.25"/>
    <row r="1639" customFormat="1" x14ac:dyDescent="0.25"/>
    <row r="1640" customFormat="1" x14ac:dyDescent="0.25"/>
    <row r="1641" customFormat="1" x14ac:dyDescent="0.25"/>
    <row r="1642" customFormat="1" x14ac:dyDescent="0.25"/>
    <row r="1643" customFormat="1" x14ac:dyDescent="0.25"/>
    <row r="1644" customFormat="1" x14ac:dyDescent="0.25"/>
    <row r="1645" customFormat="1" x14ac:dyDescent="0.25"/>
    <row r="1646" customFormat="1" x14ac:dyDescent="0.25"/>
    <row r="1647" customFormat="1" x14ac:dyDescent="0.25"/>
    <row r="1648" customFormat="1" x14ac:dyDescent="0.25"/>
    <row r="1649" spans="2:3" customFormat="1" x14ac:dyDescent="0.25"/>
    <row r="1650" spans="2:3" customFormat="1" x14ac:dyDescent="0.25"/>
    <row r="1651" spans="2:3" customFormat="1" x14ac:dyDescent="0.25"/>
    <row r="1652" spans="2:3" x14ac:dyDescent="0.25">
      <c r="B1652"/>
      <c r="C1652" s="4">
        <v>0</v>
      </c>
    </row>
    <row r="1657" spans="2:3" customFormat="1" x14ac:dyDescent="0.25"/>
    <row r="1658" spans="2:3" customFormat="1" x14ac:dyDescent="0.25"/>
    <row r="1659" spans="2:3" customFormat="1" x14ac:dyDescent="0.25"/>
    <row r="1660" spans="2:3" customFormat="1" x14ac:dyDescent="0.25"/>
    <row r="1661" spans="2:3" customFormat="1" x14ac:dyDescent="0.25"/>
    <row r="1662" spans="2:3" customFormat="1" x14ac:dyDescent="0.25"/>
    <row r="1663" spans="2:3" customFormat="1" x14ac:dyDescent="0.25"/>
    <row r="1664" spans="2:3" customFormat="1" x14ac:dyDescent="0.25"/>
    <row r="1665" customFormat="1" x14ac:dyDescent="0.25"/>
    <row r="1666" customFormat="1" x14ac:dyDescent="0.25"/>
    <row r="1667" customFormat="1" x14ac:dyDescent="0.25"/>
    <row r="1668" customFormat="1" x14ac:dyDescent="0.25"/>
    <row r="1669" customFormat="1" x14ac:dyDescent="0.25"/>
    <row r="1670" customFormat="1" x14ac:dyDescent="0.25"/>
    <row r="1671" customFormat="1" x14ac:dyDescent="0.25"/>
    <row r="1672" customFormat="1" x14ac:dyDescent="0.25"/>
    <row r="1673" customFormat="1" x14ac:dyDescent="0.25"/>
    <row r="1674" customFormat="1" x14ac:dyDescent="0.25"/>
    <row r="1675" customFormat="1" x14ac:dyDescent="0.25"/>
    <row r="1676" customFormat="1" x14ac:dyDescent="0.25"/>
    <row r="1677" customFormat="1" x14ac:dyDescent="0.25"/>
    <row r="1678" customFormat="1" x14ac:dyDescent="0.25"/>
  </sheetData>
  <hyperlinks>
    <hyperlink ref="E30" r:id="rId1" display="https://teams.microsoft.com/l/message/19:d7afe02c6ef44f8b911b53dfceb5756d@thread.v2/1722321072010?context=%7B%22contextType%22%3A%22chat%22%7D" xr:uid="{537F9764-9E56-4B85-97CA-1C3B48E2CA8B}"/>
    <hyperlink ref="E66" r:id="rId2" display="https://teams.microsoft.com/l/message/19:71e20dca-d92e-4db0-ac85-802f8fac4498_c869a345-f176-4ecc-a5d1-ed669c946231@unq.gbl.spaces/1722322483342?context=%7B%22contextType%22%3A%22chat%22%7D" xr:uid="{FA8325E7-31A3-4BA7-AA6E-581A78297382}"/>
    <hyperlink ref="E88" r:id="rId3" display="https://teams.microsoft.com/l/message/19:d7afe02c6ef44f8b911b53dfceb5756d@thread.v2/1722326504476?context=%7B%22contextType%22%3A%22chat%22%7D" xr:uid="{C10272BB-53B2-41B4-8BC9-81EFCF67CFD9}"/>
    <hyperlink ref="E112" r:id="rId4" display="https://teams.microsoft.com/l/message/19:c869a345-f176-4ecc-a5d1-ed669c946231_ea9129dd-a8f6-49df-b3b3-b24bece85c93@unq.gbl.spaces/1722331641897?context=%7B%22contextType%22%3A%22chat%22%7D" xr:uid="{DB769047-130F-4BB5-80CE-CD3D88B1F161}"/>
    <hyperlink ref="E171" r:id="rId5" display="https://teams.microsoft.com/l/message/19:71e20dca-d92e-4db0-ac85-802f8fac4498_c869a345-f176-4ecc-a5d1-ed669c946231@unq.gbl.spaces/1722332665289?context=%7B%22contextType%22%3A%22chat%22%7D" xr:uid="{D8B1042E-3AA3-445E-A0AC-4DF38213F1FD}"/>
    <hyperlink ref="E199" r:id="rId6" display="https://teams.microsoft.com/l/message/19:71e20dca-d92e-4db0-ac85-802f8fac4498_c869a345-f176-4ecc-a5d1-ed669c946231@unq.gbl.spaces/1722387924838?context=%7B%22contextType%22%3A%22chat%22%7D" xr:uid="{C0A9C6B4-E22A-4BBC-9804-1833FEA1E68D}"/>
    <hyperlink ref="E402" r:id="rId7" display="https://teams.microsoft.com/l/message/19:d7afe02c6ef44f8b911b53dfceb5756d@thread.v2/1722390542968?context=%7B%22contextType%22%3A%22chat%22%7D" xr:uid="{330D231E-94BF-43A3-B462-E9B70D0F5404}"/>
    <hyperlink ref="E1173" r:id="rId8" display="https://teams.microsoft.com/l/message/19:633595e6-2f48-4516-ad3c-37a06400ad9d_c869a345-f176-4ecc-a5d1-ed669c946231@unq.gbl.spaces/1722389598923?context=%7B%22contextType%22%3A%22chat%22%7D" xr:uid="{B43F402F-8271-47D1-9A14-0D565E71C5DB}"/>
    <hyperlink ref="E503" r:id="rId9" display="https://teams.microsoft.com/l/message/19:d7afe02c6ef44f8b911b53dfceb5756d@thread.v2/1722408251884?context=%7B%22contextType%22%3A%22chat%22%7D" xr:uid="{CDF2727F-0E9A-4519-A4C8-2C874648DD56}"/>
    <hyperlink ref="E485" r:id="rId10" display="https://teams.microsoft.com/l/message/19:51216917-16fd-40c1-ade1-968cf868e456_c869a345-f176-4ecc-a5d1-ed669c946231@unq.gbl.spaces/1722400713113?context=%7B%22contextType%22%3A%22chat%22%7D" xr:uid="{7D56CE3B-596B-4DF5-93C3-6A27D8D2F071}"/>
    <hyperlink ref="E642" r:id="rId11" display="https://teams.microsoft.com/l/message/19:51216917-16fd-40c1-ade1-968cf868e456_c869a345-f176-4ecc-a5d1-ed669c946231@unq.gbl.spaces/1722410452092?context=%7B%22contextType%22%3A%22chat%22%7D" xr:uid="{8299A782-EF5D-447F-86CB-F2119E81476A}"/>
    <hyperlink ref="E656" r:id="rId12" display="https://teams.microsoft.com/l/message/19:51216917-16fd-40c1-ade1-968cf868e456_c869a345-f176-4ecc-a5d1-ed669c946231@unq.gbl.spaces/1722411263843?context=%7B%22contextType%22%3A%22chat%22%7D" xr:uid="{1C6DE5F3-274F-4EF7-8C5D-0E1B0B1C991D}"/>
    <hyperlink ref="E858" r:id="rId13" display="https://teams.microsoft.com/l/message/19:51216917-16fd-40c1-ade1-968cf868e456_c869a345-f176-4ecc-a5d1-ed669c946231@unq.gbl.spaces/1722412485555?context=%7B%22contextType%22%3A%22chat%22%7D" xr:uid="{0555A6E7-BACD-4C34-AABD-2FFEF3E02B78}"/>
    <hyperlink ref="E1241" r:id="rId14" display="https://teams.microsoft.com/l/message/19:78f8023c-a6b9-46d0-895a-61f557bdde5d_c869a345-f176-4ecc-a5d1-ed669c946231@unq.gbl.spaces/1722399872607?context=%7B%22contextType%22%3A%22chat%22%7D" xr:uid="{C7F94114-990B-49E0-A600-89CCF862458E}"/>
    <hyperlink ref="E1476" r:id="rId15" display="https://teams.microsoft.com/l/message/19:78f8023c-a6b9-46d0-895a-61f557bdde5d_c869a345-f176-4ecc-a5d1-ed669c946231@unq.gbl.spaces/1722407434136?context=%7B%22contextType%22%3A%22chat%22%7D" xr:uid="{CF9C5CC2-BF9F-4D02-AA1A-340C11A2C556}"/>
    <hyperlink ref="E1503" r:id="rId16" display="https://teams.microsoft.com/l/message/19:05e04ef6-a8c9-48db-8065-061fa260292c_f57b8c00-4882-4d7c-a3b9-0ecf369ec9ad@unq.gbl.spaces/1722413827914?context=%7B%22contextType%22%3A%22chat%22%7D" xr:uid="{A86EBA80-EF8B-4B31-82A4-C8AFC7AD501E}"/>
  </hyperlinks>
  <pageMargins left="0.7" right="0.7" top="0.75" bottom="0.75" header="0.3" footer="0.3"/>
  <drawing r:id="rId1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0B5B25-2B98-4679-972F-45803EE41110}">
  <dimension ref="B2:CP154"/>
  <sheetViews>
    <sheetView zoomScale="85" zoomScaleNormal="85" workbookViewId="0">
      <selection activeCell="B10" sqref="B10"/>
    </sheetView>
  </sheetViews>
  <sheetFormatPr defaultColWidth="2.85546875" defaultRowHeight="15" x14ac:dyDescent="0.25"/>
  <cols>
    <col min="1" max="16384" width="2.85546875" style="3"/>
  </cols>
  <sheetData>
    <row r="2" spans="2:5" x14ac:dyDescent="0.25">
      <c r="B2" s="1" t="s">
        <v>292</v>
      </c>
      <c r="C2"/>
    </row>
    <row r="3" spans="2:5" x14ac:dyDescent="0.25">
      <c r="B3"/>
      <c r="C3"/>
    </row>
    <row r="4" spans="2:5" customFormat="1" x14ac:dyDescent="0.25">
      <c r="C4" s="13">
        <v>0</v>
      </c>
      <c r="E4" s="1" t="s">
        <v>293</v>
      </c>
    </row>
    <row r="5" spans="2:5" customFormat="1" x14ac:dyDescent="0.25">
      <c r="E5" t="s">
        <v>295</v>
      </c>
    </row>
    <row r="6" spans="2:5" customFormat="1" x14ac:dyDescent="0.25">
      <c r="E6" s="2" t="s">
        <v>296</v>
      </c>
    </row>
    <row r="7" spans="2:5" customFormat="1" x14ac:dyDescent="0.25">
      <c r="E7" t="s">
        <v>286</v>
      </c>
    </row>
    <row r="8" spans="2:5" customFormat="1" x14ac:dyDescent="0.25">
      <c r="E8" t="s">
        <v>287</v>
      </c>
    </row>
    <row r="9" spans="2:5" customFormat="1" x14ac:dyDescent="0.25"/>
    <row r="10" spans="2:5" customFormat="1" x14ac:dyDescent="0.25">
      <c r="E10" s="30" t="s">
        <v>141</v>
      </c>
    </row>
    <row r="11" spans="2:5" customFormat="1" x14ac:dyDescent="0.25">
      <c r="E11" t="s">
        <v>217</v>
      </c>
    </row>
    <row r="12" spans="2:5" customFormat="1" x14ac:dyDescent="0.25"/>
    <row r="13" spans="2:5" customFormat="1" x14ac:dyDescent="0.25">
      <c r="E13" s="30" t="s">
        <v>219</v>
      </c>
    </row>
    <row r="14" spans="2:5" customFormat="1" x14ac:dyDescent="0.25">
      <c r="E14" t="s">
        <v>297</v>
      </c>
    </row>
    <row r="15" spans="2:5" customFormat="1" x14ac:dyDescent="0.25"/>
    <row r="16" spans="2:5" customFormat="1" x14ac:dyDescent="0.25">
      <c r="E16" s="30" t="s">
        <v>220</v>
      </c>
    </row>
    <row r="17" spans="5:21" customFormat="1" x14ac:dyDescent="0.25">
      <c r="E17" t="s">
        <v>298</v>
      </c>
    </row>
    <row r="18" spans="5:21" customFormat="1" x14ac:dyDescent="0.25"/>
    <row r="19" spans="5:21" customFormat="1" x14ac:dyDescent="0.25">
      <c r="E19" s="30" t="s">
        <v>96</v>
      </c>
    </row>
    <row r="20" spans="5:21" customFormat="1" x14ac:dyDescent="0.25">
      <c r="E20" t="s">
        <v>302</v>
      </c>
      <c r="U20" s="2" t="s">
        <v>303</v>
      </c>
    </row>
    <row r="21" spans="5:21" customFormat="1" x14ac:dyDescent="0.25"/>
    <row r="22" spans="5:21" customFormat="1" x14ac:dyDescent="0.25">
      <c r="E22" s="30" t="s">
        <v>97</v>
      </c>
    </row>
    <row r="23" spans="5:21" customFormat="1" x14ac:dyDescent="0.25">
      <c r="E23" t="s">
        <v>299</v>
      </c>
    </row>
    <row r="24" spans="5:21" customFormat="1" x14ac:dyDescent="0.25"/>
    <row r="25" spans="5:21" customFormat="1" x14ac:dyDescent="0.25">
      <c r="E25" s="30" t="s">
        <v>101</v>
      </c>
    </row>
    <row r="26" spans="5:21" customFormat="1" x14ac:dyDescent="0.25">
      <c r="E26" t="s">
        <v>300</v>
      </c>
    </row>
    <row r="27" spans="5:21" customFormat="1" x14ac:dyDescent="0.25"/>
    <row r="28" spans="5:21" customFormat="1" x14ac:dyDescent="0.25">
      <c r="E28" s="30" t="s">
        <v>98</v>
      </c>
    </row>
    <row r="29" spans="5:21" customFormat="1" x14ac:dyDescent="0.25">
      <c r="E29" t="s">
        <v>301</v>
      </c>
    </row>
    <row r="30" spans="5:21" customFormat="1" x14ac:dyDescent="0.25"/>
    <row r="31" spans="5:21" customFormat="1" x14ac:dyDescent="0.25">
      <c r="E31" s="19" t="s">
        <v>1</v>
      </c>
      <c r="F31" s="20"/>
      <c r="G31" s="20"/>
      <c r="H31" s="20"/>
      <c r="I31" s="20"/>
      <c r="J31" s="20"/>
      <c r="K31" s="20"/>
      <c r="L31" s="20"/>
      <c r="M31" s="20"/>
      <c r="N31" s="20"/>
      <c r="O31" s="20"/>
      <c r="P31" s="20"/>
      <c r="Q31" s="20"/>
      <c r="R31" s="20"/>
      <c r="S31" s="20"/>
      <c r="T31" s="20"/>
      <c r="U31" s="20"/>
    </row>
    <row r="32" spans="5:21" customFormat="1" x14ac:dyDescent="0.25">
      <c r="E32" s="19" t="s">
        <v>152</v>
      </c>
      <c r="F32" s="20"/>
      <c r="G32" s="20"/>
      <c r="H32" s="20"/>
      <c r="I32" s="20"/>
      <c r="J32" s="20"/>
      <c r="K32" s="20"/>
      <c r="L32" s="20"/>
      <c r="M32" s="20"/>
      <c r="N32" s="20"/>
      <c r="O32" s="20"/>
      <c r="P32" s="20"/>
      <c r="Q32" s="20"/>
      <c r="R32" s="20"/>
      <c r="S32" s="20"/>
      <c r="T32" s="20"/>
      <c r="U32" s="20"/>
    </row>
    <row r="33" spans="5:60" customFormat="1" x14ac:dyDescent="0.25">
      <c r="E33" s="19" t="s">
        <v>324</v>
      </c>
      <c r="F33" s="20"/>
      <c r="G33" s="20"/>
      <c r="H33" s="20"/>
      <c r="I33" s="20"/>
      <c r="J33" s="20"/>
      <c r="K33" s="20"/>
      <c r="L33" s="20"/>
      <c r="M33" s="20"/>
      <c r="N33" s="20"/>
      <c r="O33" s="20"/>
      <c r="P33" s="20"/>
      <c r="Q33" s="20"/>
      <c r="R33" s="20"/>
      <c r="S33" s="20"/>
      <c r="T33" s="20"/>
      <c r="U33" s="20"/>
    </row>
    <row r="34" spans="5:60" customFormat="1" x14ac:dyDescent="0.25">
      <c r="E34" s="19" t="s">
        <v>155</v>
      </c>
      <c r="F34" s="20"/>
      <c r="G34" s="20"/>
      <c r="H34" s="20"/>
      <c r="I34" s="20"/>
      <c r="J34" s="20"/>
      <c r="K34" s="20"/>
      <c r="L34" s="20"/>
      <c r="M34" s="20"/>
      <c r="N34" s="20"/>
      <c r="O34" s="20"/>
      <c r="P34" s="20"/>
      <c r="Q34" s="20"/>
      <c r="R34" s="20"/>
      <c r="S34" s="20"/>
      <c r="T34" s="20"/>
      <c r="U34" s="20"/>
    </row>
    <row r="35" spans="5:60" customFormat="1" x14ac:dyDescent="0.25">
      <c r="E35" s="19" t="s">
        <v>325</v>
      </c>
      <c r="F35" s="20"/>
      <c r="G35" s="20"/>
      <c r="H35" s="20"/>
      <c r="I35" s="20"/>
      <c r="J35" s="20"/>
      <c r="K35" s="20"/>
      <c r="L35" s="20"/>
      <c r="M35" s="20"/>
      <c r="N35" s="20"/>
      <c r="O35" s="20"/>
      <c r="P35" s="20"/>
      <c r="Q35" s="20"/>
      <c r="R35" s="20"/>
      <c r="S35" s="20"/>
      <c r="T35" s="20"/>
      <c r="U35" s="20"/>
    </row>
    <row r="36" spans="5:60" customFormat="1" x14ac:dyDescent="0.25">
      <c r="E36" s="19" t="s">
        <v>169</v>
      </c>
      <c r="F36" s="20"/>
      <c r="G36" s="20"/>
      <c r="H36" s="20"/>
      <c r="I36" s="20"/>
      <c r="J36" s="20"/>
      <c r="K36" s="20"/>
      <c r="L36" s="20"/>
      <c r="M36" s="20"/>
      <c r="N36" s="20"/>
      <c r="O36" s="20"/>
      <c r="P36" s="20"/>
      <c r="Q36" s="20"/>
      <c r="R36" s="20"/>
      <c r="S36" s="20"/>
      <c r="T36" s="20"/>
      <c r="U36" s="20"/>
    </row>
    <row r="37" spans="5:60" customFormat="1" x14ac:dyDescent="0.25">
      <c r="E37" s="19" t="s">
        <v>185</v>
      </c>
      <c r="F37" s="20"/>
      <c r="G37" s="20"/>
      <c r="H37" s="20"/>
      <c r="I37" s="20"/>
      <c r="J37" s="20"/>
      <c r="K37" s="20"/>
      <c r="L37" s="20"/>
      <c r="M37" s="20"/>
      <c r="N37" s="20"/>
      <c r="O37" s="20"/>
      <c r="P37" s="20"/>
      <c r="Q37" s="20"/>
      <c r="R37" s="20"/>
      <c r="S37" s="20"/>
      <c r="T37" s="20"/>
      <c r="U37" s="20"/>
    </row>
    <row r="38" spans="5:60" customFormat="1" x14ac:dyDescent="0.25">
      <c r="E38" s="19" t="s">
        <v>186</v>
      </c>
      <c r="F38" s="20"/>
      <c r="G38" s="20"/>
      <c r="H38" s="20"/>
      <c r="I38" s="20"/>
      <c r="J38" s="20"/>
      <c r="K38" s="20"/>
      <c r="L38" s="20"/>
      <c r="M38" s="20"/>
      <c r="N38" s="20"/>
      <c r="O38" s="20"/>
      <c r="P38" s="20"/>
      <c r="Q38" s="20"/>
      <c r="R38" s="20"/>
      <c r="S38" s="20"/>
      <c r="T38" s="20"/>
      <c r="U38" s="20"/>
    </row>
    <row r="39" spans="5:60" customFormat="1" x14ac:dyDescent="0.25">
      <c r="E39" s="19" t="s">
        <v>23</v>
      </c>
      <c r="F39" s="20"/>
      <c r="G39" s="20"/>
      <c r="H39" s="20"/>
      <c r="I39" s="20"/>
      <c r="J39" s="20"/>
      <c r="K39" s="20"/>
      <c r="L39" s="20"/>
      <c r="M39" s="20"/>
      <c r="N39" s="20"/>
      <c r="O39" s="20"/>
      <c r="P39" s="20"/>
      <c r="Q39" s="20"/>
      <c r="R39" s="20"/>
      <c r="S39" s="20"/>
      <c r="T39" s="20"/>
      <c r="U39" s="20"/>
    </row>
    <row r="40" spans="5:60" customFormat="1" x14ac:dyDescent="0.25">
      <c r="E40" s="19" t="s">
        <v>326</v>
      </c>
      <c r="F40" s="20"/>
      <c r="G40" s="20"/>
      <c r="H40" s="20"/>
      <c r="I40" s="20"/>
      <c r="J40" s="20"/>
      <c r="K40" s="20"/>
      <c r="L40" s="20"/>
      <c r="M40" s="20"/>
      <c r="N40" s="20"/>
      <c r="O40" s="20"/>
      <c r="P40" s="20"/>
      <c r="Q40" s="20"/>
      <c r="R40" s="20"/>
      <c r="S40" s="20"/>
      <c r="T40" s="20"/>
      <c r="U40" s="20"/>
    </row>
    <row r="41" spans="5:60" customFormat="1" x14ac:dyDescent="0.25"/>
    <row r="42" spans="5:60" customFormat="1" x14ac:dyDescent="0.25">
      <c r="E42" s="21" t="s">
        <v>8</v>
      </c>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row>
    <row r="43" spans="5:60" customFormat="1" x14ac:dyDescent="0.25">
      <c r="E43" s="21"/>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row>
    <row r="44" spans="5:60" customFormat="1" x14ac:dyDescent="0.25">
      <c r="E44" s="21" t="s">
        <v>36</v>
      </c>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row>
    <row r="45" spans="5:60" customFormat="1" x14ac:dyDescent="0.25">
      <c r="E45" s="21" t="s">
        <v>9</v>
      </c>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row>
    <row r="46" spans="5:60" customFormat="1" x14ac:dyDescent="0.25">
      <c r="E46" s="21" t="s">
        <v>327</v>
      </c>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row>
    <row r="47" spans="5:60" customFormat="1" x14ac:dyDescent="0.25">
      <c r="E47" s="21" t="s">
        <v>328</v>
      </c>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row>
    <row r="48" spans="5:60" customFormat="1" x14ac:dyDescent="0.25">
      <c r="E48" s="21" t="s">
        <v>192</v>
      </c>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row>
    <row r="49" spans="5:70" customFormat="1" x14ac:dyDescent="0.25">
      <c r="E49" s="21" t="s">
        <v>251</v>
      </c>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row>
    <row r="50" spans="5:70" customFormat="1" x14ac:dyDescent="0.25">
      <c r="E50" s="21" t="s">
        <v>329</v>
      </c>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row>
    <row r="51" spans="5:70" customFormat="1" x14ac:dyDescent="0.25">
      <c r="E51" s="21" t="s">
        <v>330</v>
      </c>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row>
    <row r="52" spans="5:70" customFormat="1" x14ac:dyDescent="0.25">
      <c r="E52" s="21"/>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row>
    <row r="53" spans="5:70" customFormat="1" x14ac:dyDescent="0.25">
      <c r="E53" s="21" t="s">
        <v>331</v>
      </c>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row>
    <row r="54" spans="5:70" customFormat="1" x14ac:dyDescent="0.25">
      <c r="E54" s="21" t="s">
        <v>9</v>
      </c>
      <c r="F54" s="22"/>
      <c r="G54" s="22"/>
      <c r="H54" s="22"/>
      <c r="I54" s="22"/>
      <c r="J54" s="22"/>
      <c r="K54" s="22"/>
      <c r="L54" s="22"/>
      <c r="M54" s="22"/>
      <c r="N54" s="22"/>
      <c r="O54" s="22"/>
      <c r="P54" s="22"/>
      <c r="Q54" s="22"/>
      <c r="R54" s="22"/>
      <c r="S54" s="22"/>
      <c r="T54" s="22"/>
      <c r="U54" s="22"/>
      <c r="V54" s="22"/>
      <c r="W54" s="22"/>
      <c r="X54" s="22"/>
      <c r="Y54" s="22"/>
      <c r="Z54" s="22"/>
      <c r="AA54" s="22"/>
      <c r="AB54" s="22"/>
      <c r="AC54" s="22"/>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row>
    <row r="55" spans="5:70" customFormat="1" x14ac:dyDescent="0.25">
      <c r="E55" s="21" t="s">
        <v>332</v>
      </c>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row>
    <row r="56" spans="5:70" customFormat="1" x14ac:dyDescent="0.25">
      <c r="E56" s="21" t="s">
        <v>333</v>
      </c>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row>
    <row r="57" spans="5:70" customFormat="1" x14ac:dyDescent="0.25">
      <c r="E57" s="21" t="s">
        <v>334</v>
      </c>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row>
    <row r="58" spans="5:70" customFormat="1" x14ac:dyDescent="0.25">
      <c r="E58" s="21" t="s">
        <v>335</v>
      </c>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row>
    <row r="59" spans="5:70" customFormat="1" x14ac:dyDescent="0.25">
      <c r="E59" s="21" t="s">
        <v>336</v>
      </c>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row>
    <row r="60" spans="5:70" customFormat="1" x14ac:dyDescent="0.25">
      <c r="E60" s="21"/>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row>
    <row r="61" spans="5:70" customFormat="1" x14ac:dyDescent="0.25">
      <c r="E61" s="21" t="s">
        <v>16</v>
      </c>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row>
    <row r="62" spans="5:70" customFormat="1" x14ac:dyDescent="0.25">
      <c r="E62" s="21" t="s">
        <v>10</v>
      </c>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row>
    <row r="63" spans="5:70" customFormat="1" x14ac:dyDescent="0.25"/>
    <row r="64" spans="5:70" customFormat="1" x14ac:dyDescent="0.25">
      <c r="E64" s="2" t="s">
        <v>3</v>
      </c>
      <c r="BR64" s="2" t="s">
        <v>4</v>
      </c>
    </row>
    <row r="65" customFormat="1" x14ac:dyDescent="0.25"/>
    <row r="66" customFormat="1" x14ac:dyDescent="0.25"/>
    <row r="67" customFormat="1" x14ac:dyDescent="0.25"/>
    <row r="68" customFormat="1" x14ac:dyDescent="0.25"/>
    <row r="69" customFormat="1" x14ac:dyDescent="0.25"/>
    <row r="70" customFormat="1" x14ac:dyDescent="0.25"/>
    <row r="71" customFormat="1" x14ac:dyDescent="0.25"/>
    <row r="72" customFormat="1" x14ac:dyDescent="0.25"/>
    <row r="73" customFormat="1" x14ac:dyDescent="0.25"/>
    <row r="74" customFormat="1" x14ac:dyDescent="0.25"/>
    <row r="75" customFormat="1" x14ac:dyDescent="0.25"/>
    <row r="76" customFormat="1" x14ac:dyDescent="0.25"/>
    <row r="77" customFormat="1" x14ac:dyDescent="0.25"/>
    <row r="78" customFormat="1" x14ac:dyDescent="0.25"/>
    <row r="79" customFormat="1" x14ac:dyDescent="0.25"/>
    <row r="80" customFormat="1" x14ac:dyDescent="0.25"/>
    <row r="81" customFormat="1" x14ac:dyDescent="0.25"/>
    <row r="82" customFormat="1" x14ac:dyDescent="0.25"/>
    <row r="83" customFormat="1" x14ac:dyDescent="0.25"/>
    <row r="84" customFormat="1" x14ac:dyDescent="0.25"/>
    <row r="85" customFormat="1" x14ac:dyDescent="0.25"/>
    <row r="86" customFormat="1" x14ac:dyDescent="0.25"/>
    <row r="87" customFormat="1" x14ac:dyDescent="0.25"/>
    <row r="88" customFormat="1" x14ac:dyDescent="0.25"/>
    <row r="89" customFormat="1" x14ac:dyDescent="0.25"/>
    <row r="90" customFormat="1" x14ac:dyDescent="0.25"/>
    <row r="91" customFormat="1" x14ac:dyDescent="0.25"/>
    <row r="92" customFormat="1" x14ac:dyDescent="0.25"/>
    <row r="93" customFormat="1" x14ac:dyDescent="0.25"/>
    <row r="94" customFormat="1" x14ac:dyDescent="0.25"/>
    <row r="95" customFormat="1" x14ac:dyDescent="0.25"/>
    <row r="96" customFormat="1" x14ac:dyDescent="0.25"/>
    <row r="97" spans="5:94" customFormat="1" x14ac:dyDescent="0.25"/>
    <row r="98" spans="5:94" customFormat="1" x14ac:dyDescent="0.25"/>
    <row r="99" spans="5:94" customFormat="1" x14ac:dyDescent="0.25"/>
    <row r="100" spans="5:94" customFormat="1" x14ac:dyDescent="0.25"/>
    <row r="101" spans="5:94" customFormat="1" x14ac:dyDescent="0.25"/>
    <row r="102" spans="5:94" customFormat="1" x14ac:dyDescent="0.25"/>
    <row r="103" spans="5:94" customFormat="1" x14ac:dyDescent="0.25"/>
    <row r="104" spans="5:94" customFormat="1" x14ac:dyDescent="0.25"/>
    <row r="105" spans="5:94" customFormat="1" x14ac:dyDescent="0.25"/>
    <row r="106" spans="5:94" customFormat="1" x14ac:dyDescent="0.25"/>
    <row r="107" spans="5:94" customFormat="1" x14ac:dyDescent="0.25"/>
    <row r="108" spans="5:94" customFormat="1" x14ac:dyDescent="0.25">
      <c r="E108" s="2" t="s">
        <v>3</v>
      </c>
      <c r="CP108" s="2" t="s">
        <v>4</v>
      </c>
    </row>
    <row r="109" spans="5:94" customFormat="1" x14ac:dyDescent="0.25"/>
    <row r="110" spans="5:94" customFormat="1" x14ac:dyDescent="0.25"/>
    <row r="111" spans="5:94" customFormat="1" x14ac:dyDescent="0.25"/>
    <row r="112" spans="5:94" customFormat="1" x14ac:dyDescent="0.25"/>
    <row r="113" customFormat="1" x14ac:dyDescent="0.25"/>
    <row r="114" customFormat="1" x14ac:dyDescent="0.25"/>
    <row r="115" customFormat="1" x14ac:dyDescent="0.25"/>
    <row r="116" customFormat="1" x14ac:dyDescent="0.25"/>
    <row r="117" customFormat="1" x14ac:dyDescent="0.25"/>
    <row r="118" customFormat="1" x14ac:dyDescent="0.25"/>
    <row r="119" customFormat="1" x14ac:dyDescent="0.25"/>
    <row r="120" customFormat="1" x14ac:dyDescent="0.25"/>
    <row r="121" customFormat="1" x14ac:dyDescent="0.25"/>
    <row r="122" customFormat="1" x14ac:dyDescent="0.25"/>
    <row r="123" customFormat="1" x14ac:dyDescent="0.25"/>
    <row r="124" customFormat="1" x14ac:dyDescent="0.25"/>
    <row r="125" customFormat="1" x14ac:dyDescent="0.25"/>
    <row r="126" customFormat="1" x14ac:dyDescent="0.25"/>
    <row r="127" customFormat="1" x14ac:dyDescent="0.25"/>
    <row r="128" customFormat="1" x14ac:dyDescent="0.25"/>
    <row r="129" spans="5:5" customFormat="1" x14ac:dyDescent="0.25"/>
    <row r="130" spans="5:5" customFormat="1" x14ac:dyDescent="0.25"/>
    <row r="131" spans="5:5" customFormat="1" x14ac:dyDescent="0.25"/>
    <row r="132" spans="5:5" customFormat="1" x14ac:dyDescent="0.25"/>
    <row r="133" spans="5:5" customFormat="1" x14ac:dyDescent="0.25"/>
    <row r="134" spans="5:5" customFormat="1" x14ac:dyDescent="0.25"/>
    <row r="135" spans="5:5" customFormat="1" x14ac:dyDescent="0.25"/>
    <row r="136" spans="5:5" customFormat="1" x14ac:dyDescent="0.25"/>
    <row r="137" spans="5:5" customFormat="1" x14ac:dyDescent="0.25">
      <c r="E137" s="14" t="s">
        <v>337</v>
      </c>
    </row>
    <row r="138" spans="5:5" customFormat="1" x14ac:dyDescent="0.25">
      <c r="E138" t="s">
        <v>338</v>
      </c>
    </row>
    <row r="139" spans="5:5" customFormat="1" x14ac:dyDescent="0.25"/>
    <row r="140" spans="5:5" customFormat="1" x14ac:dyDescent="0.25"/>
    <row r="141" spans="5:5" customFormat="1" x14ac:dyDescent="0.25"/>
    <row r="142" spans="5:5" customFormat="1" x14ac:dyDescent="0.25"/>
    <row r="143" spans="5:5" customFormat="1" x14ac:dyDescent="0.25"/>
    <row r="144" spans="5:5" customFormat="1" x14ac:dyDescent="0.25"/>
    <row r="145" spans="2:3" customFormat="1" x14ac:dyDescent="0.25"/>
    <row r="146" spans="2:3" customFormat="1" x14ac:dyDescent="0.25"/>
    <row r="147" spans="2:3" customFormat="1" x14ac:dyDescent="0.25"/>
    <row r="148" spans="2:3" customFormat="1" x14ac:dyDescent="0.25"/>
    <row r="149" spans="2:3" customFormat="1" x14ac:dyDescent="0.25"/>
    <row r="150" spans="2:3" customFormat="1" x14ac:dyDescent="0.25"/>
    <row r="151" spans="2:3" customFormat="1" x14ac:dyDescent="0.25"/>
    <row r="152" spans="2:3" customFormat="1" x14ac:dyDescent="0.25"/>
    <row r="153" spans="2:3" customFormat="1" x14ac:dyDescent="0.25"/>
    <row r="154" spans="2:3" x14ac:dyDescent="0.25">
      <c r="B154"/>
      <c r="C154" s="4">
        <v>0</v>
      </c>
    </row>
  </sheetData>
  <hyperlinks>
    <hyperlink ref="E137" r:id="rId1" display="https://teams.microsoft.com/l/message/19:633595e6-2f48-4516-ad3c-37a06400ad9d_c869a345-f176-4ecc-a5d1-ed669c946231@unq.gbl.spaces/1721123976218?context=%7B%22contextType%22%3A%22chat%22%7D" xr:uid="{3D93E43B-280B-4197-8E38-6C77AECF7E2E}"/>
  </hyperlink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9F2B5C-F851-4290-97BF-180543022397}">
  <dimension ref="B2:CL506"/>
  <sheetViews>
    <sheetView zoomScale="85" zoomScaleNormal="85" workbookViewId="0">
      <selection activeCell="C4" sqref="C4"/>
    </sheetView>
  </sheetViews>
  <sheetFormatPr defaultColWidth="2.85546875" defaultRowHeight="15" x14ac:dyDescent="0.25"/>
  <cols>
    <col min="1" max="16384" width="2.85546875" style="3"/>
  </cols>
  <sheetData>
    <row r="2" spans="2:5" x14ac:dyDescent="0.25">
      <c r="B2" s="1" t="s">
        <v>339</v>
      </c>
      <c r="C2"/>
    </row>
    <row r="3" spans="2:5" x14ac:dyDescent="0.25">
      <c r="B3"/>
      <c r="C3"/>
    </row>
    <row r="4" spans="2:5" customFormat="1" x14ac:dyDescent="0.25">
      <c r="C4" s="13">
        <v>0</v>
      </c>
      <c r="E4" s="1" t="s">
        <v>340</v>
      </c>
    </row>
    <row r="5" spans="2:5" customFormat="1" x14ac:dyDescent="0.25">
      <c r="E5" t="s">
        <v>346</v>
      </c>
    </row>
    <row r="6" spans="2:5" customFormat="1" x14ac:dyDescent="0.25">
      <c r="E6" s="2" t="s">
        <v>351</v>
      </c>
    </row>
    <row r="7" spans="2:5" customFormat="1" x14ac:dyDescent="0.25">
      <c r="E7" t="s">
        <v>187</v>
      </c>
    </row>
    <row r="8" spans="2:5" customFormat="1" x14ac:dyDescent="0.25">
      <c r="E8" t="s">
        <v>361</v>
      </c>
    </row>
    <row r="9" spans="2:5" customFormat="1" x14ac:dyDescent="0.25"/>
    <row r="10" spans="2:5" customFormat="1" x14ac:dyDescent="0.25">
      <c r="E10" s="30" t="s">
        <v>141</v>
      </c>
    </row>
    <row r="11" spans="2:5" customFormat="1" x14ac:dyDescent="0.25">
      <c r="E11" t="s">
        <v>217</v>
      </c>
    </row>
    <row r="12" spans="2:5" customFormat="1" x14ac:dyDescent="0.25"/>
    <row r="13" spans="2:5" customFormat="1" x14ac:dyDescent="0.25">
      <c r="E13" s="30" t="s">
        <v>219</v>
      </c>
    </row>
    <row r="14" spans="2:5" customFormat="1" x14ac:dyDescent="0.25">
      <c r="E14" t="s">
        <v>297</v>
      </c>
    </row>
    <row r="15" spans="2:5" customFormat="1" x14ac:dyDescent="0.25"/>
    <row r="16" spans="2:5" customFormat="1" x14ac:dyDescent="0.25">
      <c r="E16" s="30" t="s">
        <v>220</v>
      </c>
    </row>
    <row r="17" spans="5:19" customFormat="1" x14ac:dyDescent="0.25">
      <c r="E17" t="s">
        <v>362</v>
      </c>
    </row>
    <row r="18" spans="5:19" customFormat="1" x14ac:dyDescent="0.25"/>
    <row r="19" spans="5:19" customFormat="1" x14ac:dyDescent="0.25">
      <c r="E19" s="30" t="s">
        <v>96</v>
      </c>
    </row>
    <row r="20" spans="5:19" customFormat="1" x14ac:dyDescent="0.25">
      <c r="E20" t="s">
        <v>366</v>
      </c>
      <c r="S20" s="2" t="s">
        <v>367</v>
      </c>
    </row>
    <row r="21" spans="5:19" customFormat="1" x14ac:dyDescent="0.25"/>
    <row r="22" spans="5:19" customFormat="1" x14ac:dyDescent="0.25">
      <c r="E22" s="30" t="s">
        <v>97</v>
      </c>
    </row>
    <row r="23" spans="5:19" customFormat="1" x14ac:dyDescent="0.25">
      <c r="E23" t="s">
        <v>363</v>
      </c>
    </row>
    <row r="24" spans="5:19" customFormat="1" x14ac:dyDescent="0.25"/>
    <row r="25" spans="5:19" customFormat="1" x14ac:dyDescent="0.25">
      <c r="E25" s="30" t="s">
        <v>101</v>
      </c>
    </row>
    <row r="26" spans="5:19" customFormat="1" x14ac:dyDescent="0.25">
      <c r="E26" s="23" t="s">
        <v>364</v>
      </c>
    </row>
    <row r="27" spans="5:19" customFormat="1" x14ac:dyDescent="0.25">
      <c r="E27" t="s">
        <v>266</v>
      </c>
    </row>
    <row r="28" spans="5:19" customFormat="1" x14ac:dyDescent="0.25"/>
    <row r="29" spans="5:19" customFormat="1" x14ac:dyDescent="0.25">
      <c r="E29" s="30" t="s">
        <v>98</v>
      </c>
    </row>
    <row r="30" spans="5:19" customFormat="1" x14ac:dyDescent="0.25">
      <c r="E30" s="24" t="s">
        <v>365</v>
      </c>
    </row>
    <row r="31" spans="5:19" customFormat="1" x14ac:dyDescent="0.25">
      <c r="E31" s="2" t="s">
        <v>255</v>
      </c>
    </row>
    <row r="32" spans="5:19" customFormat="1" x14ac:dyDescent="0.25"/>
    <row r="33" spans="5:60" customFormat="1" x14ac:dyDescent="0.25">
      <c r="E33" s="19" t="s">
        <v>1</v>
      </c>
      <c r="F33" s="20"/>
      <c r="G33" s="20"/>
      <c r="H33" s="20"/>
      <c r="I33" s="20"/>
      <c r="J33" s="20"/>
      <c r="K33" s="20"/>
      <c r="L33" s="20"/>
      <c r="M33" s="20"/>
      <c r="N33" s="20"/>
      <c r="O33" s="20"/>
      <c r="P33" s="20"/>
      <c r="Q33" s="20"/>
      <c r="R33" s="20"/>
      <c r="S33" s="20"/>
      <c r="T33" s="20"/>
      <c r="U33" s="20"/>
    </row>
    <row r="34" spans="5:60" customFormat="1" x14ac:dyDescent="0.25">
      <c r="E34" s="19" t="s">
        <v>152</v>
      </c>
      <c r="F34" s="20"/>
      <c r="G34" s="20"/>
      <c r="H34" s="20"/>
      <c r="I34" s="20"/>
      <c r="J34" s="20"/>
      <c r="K34" s="20"/>
      <c r="L34" s="20"/>
      <c r="M34" s="20"/>
      <c r="N34" s="20"/>
      <c r="O34" s="20"/>
      <c r="P34" s="20"/>
      <c r="Q34" s="20"/>
      <c r="R34" s="20"/>
      <c r="S34" s="20"/>
      <c r="T34" s="20"/>
      <c r="U34" s="20"/>
    </row>
    <row r="35" spans="5:60" customFormat="1" x14ac:dyDescent="0.25">
      <c r="E35" s="19" t="s">
        <v>324</v>
      </c>
      <c r="F35" s="20"/>
      <c r="G35" s="20"/>
      <c r="H35" s="20"/>
      <c r="I35" s="20"/>
      <c r="J35" s="20"/>
      <c r="K35" s="20"/>
      <c r="L35" s="20"/>
      <c r="M35" s="20"/>
      <c r="N35" s="20"/>
      <c r="O35" s="20"/>
      <c r="P35" s="20"/>
      <c r="Q35" s="20"/>
      <c r="R35" s="20"/>
      <c r="S35" s="20"/>
      <c r="T35" s="20"/>
      <c r="U35" s="20"/>
    </row>
    <row r="36" spans="5:60" customFormat="1" x14ac:dyDescent="0.25">
      <c r="E36" s="19" t="s">
        <v>155</v>
      </c>
      <c r="F36" s="20"/>
      <c r="G36" s="20"/>
      <c r="H36" s="20"/>
      <c r="I36" s="20"/>
      <c r="J36" s="20"/>
      <c r="K36" s="20"/>
      <c r="L36" s="20"/>
      <c r="M36" s="20"/>
      <c r="N36" s="20"/>
      <c r="O36" s="20"/>
      <c r="P36" s="20"/>
      <c r="Q36" s="20"/>
      <c r="R36" s="20"/>
      <c r="S36" s="20"/>
      <c r="T36" s="20"/>
      <c r="U36" s="20"/>
    </row>
    <row r="37" spans="5:60" customFormat="1" x14ac:dyDescent="0.25">
      <c r="E37" s="19" t="s">
        <v>325</v>
      </c>
      <c r="F37" s="20"/>
      <c r="G37" s="20"/>
      <c r="H37" s="20"/>
      <c r="I37" s="20"/>
      <c r="J37" s="20"/>
      <c r="K37" s="20"/>
      <c r="L37" s="20"/>
      <c r="M37" s="20"/>
      <c r="N37" s="20"/>
      <c r="O37" s="20"/>
      <c r="P37" s="20"/>
      <c r="Q37" s="20"/>
      <c r="R37" s="20"/>
      <c r="S37" s="20"/>
      <c r="T37" s="20"/>
      <c r="U37" s="20"/>
    </row>
    <row r="38" spans="5:60" customFormat="1" x14ac:dyDescent="0.25">
      <c r="E38" s="19" t="s">
        <v>377</v>
      </c>
      <c r="F38" s="20"/>
      <c r="G38" s="20"/>
      <c r="H38" s="20"/>
      <c r="I38" s="20"/>
      <c r="J38" s="20"/>
      <c r="K38" s="20"/>
      <c r="L38" s="20"/>
      <c r="M38" s="20"/>
      <c r="N38" s="20"/>
      <c r="O38" s="20"/>
      <c r="P38" s="20"/>
      <c r="Q38" s="20"/>
      <c r="R38" s="20"/>
      <c r="S38" s="20"/>
      <c r="T38" s="20"/>
      <c r="U38" s="20"/>
    </row>
    <row r="39" spans="5:60" customFormat="1" x14ac:dyDescent="0.25">
      <c r="E39" s="19" t="s">
        <v>169</v>
      </c>
      <c r="F39" s="20"/>
      <c r="G39" s="20"/>
      <c r="H39" s="20"/>
      <c r="I39" s="20"/>
      <c r="J39" s="20"/>
      <c r="K39" s="20"/>
      <c r="L39" s="20"/>
      <c r="M39" s="20"/>
      <c r="N39" s="20"/>
      <c r="O39" s="20"/>
      <c r="P39" s="20"/>
      <c r="Q39" s="20"/>
      <c r="R39" s="20"/>
      <c r="S39" s="20"/>
      <c r="T39" s="20"/>
      <c r="U39" s="20"/>
    </row>
    <row r="40" spans="5:60" customFormat="1" x14ac:dyDescent="0.25">
      <c r="E40" s="19" t="s">
        <v>185</v>
      </c>
      <c r="F40" s="20"/>
      <c r="G40" s="20"/>
      <c r="H40" s="20"/>
      <c r="I40" s="20"/>
      <c r="J40" s="20"/>
      <c r="K40" s="20"/>
      <c r="L40" s="20"/>
      <c r="M40" s="20"/>
      <c r="N40" s="20"/>
      <c r="O40" s="20"/>
      <c r="P40" s="20"/>
      <c r="Q40" s="20"/>
      <c r="R40" s="20"/>
      <c r="S40" s="20"/>
      <c r="T40" s="20"/>
      <c r="U40" s="20"/>
    </row>
    <row r="41" spans="5:60" customFormat="1" x14ac:dyDescent="0.25">
      <c r="E41" s="19" t="s">
        <v>186</v>
      </c>
      <c r="F41" s="20"/>
      <c r="G41" s="20"/>
      <c r="H41" s="20"/>
      <c r="I41" s="20"/>
      <c r="J41" s="20"/>
      <c r="K41" s="20"/>
      <c r="L41" s="20"/>
      <c r="M41" s="20"/>
      <c r="N41" s="20"/>
      <c r="O41" s="20"/>
      <c r="P41" s="20"/>
      <c r="Q41" s="20"/>
      <c r="R41" s="20"/>
      <c r="S41" s="20"/>
      <c r="T41" s="20"/>
      <c r="U41" s="20"/>
    </row>
    <row r="42" spans="5:60" customFormat="1" x14ac:dyDescent="0.25">
      <c r="E42" s="19" t="s">
        <v>23</v>
      </c>
      <c r="F42" s="20"/>
      <c r="G42" s="20"/>
      <c r="H42" s="20"/>
      <c r="I42" s="20"/>
      <c r="J42" s="20"/>
      <c r="K42" s="20"/>
      <c r="L42" s="20"/>
      <c r="M42" s="20"/>
      <c r="N42" s="20"/>
      <c r="O42" s="20"/>
      <c r="P42" s="20"/>
      <c r="Q42" s="20"/>
      <c r="R42" s="20"/>
      <c r="S42" s="20"/>
      <c r="T42" s="20"/>
      <c r="U42" s="20"/>
    </row>
    <row r="43" spans="5:60" customFormat="1" x14ac:dyDescent="0.25">
      <c r="E43" s="19" t="s">
        <v>368</v>
      </c>
      <c r="F43" s="20"/>
      <c r="G43" s="20"/>
      <c r="H43" s="20"/>
      <c r="I43" s="20"/>
      <c r="J43" s="20"/>
      <c r="K43" s="20"/>
      <c r="L43" s="20"/>
      <c r="M43" s="20"/>
      <c r="N43" s="20"/>
      <c r="O43" s="20"/>
      <c r="P43" s="20"/>
      <c r="Q43" s="20"/>
      <c r="R43" s="20"/>
      <c r="S43" s="20"/>
      <c r="T43" s="20"/>
      <c r="U43" s="20"/>
    </row>
    <row r="44" spans="5:60" customFormat="1" x14ac:dyDescent="0.25"/>
    <row r="45" spans="5:60" customFormat="1" x14ac:dyDescent="0.25">
      <c r="E45" s="21" t="s">
        <v>8</v>
      </c>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row>
    <row r="46" spans="5:60" customFormat="1" x14ac:dyDescent="0.25">
      <c r="E46" s="21"/>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row>
    <row r="47" spans="5:60" customFormat="1" x14ac:dyDescent="0.25">
      <c r="E47" s="21" t="s">
        <v>36</v>
      </c>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row>
    <row r="48" spans="5:60" customFormat="1" x14ac:dyDescent="0.25">
      <c r="E48" s="21" t="s">
        <v>9</v>
      </c>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row>
    <row r="49" spans="5:60" customFormat="1" x14ac:dyDescent="0.25">
      <c r="E49" s="21" t="s">
        <v>378</v>
      </c>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row>
    <row r="50" spans="5:60" customFormat="1" x14ac:dyDescent="0.25">
      <c r="E50" s="21" t="s">
        <v>379</v>
      </c>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row>
    <row r="51" spans="5:60" customFormat="1" x14ac:dyDescent="0.25">
      <c r="E51" s="21" t="s">
        <v>373</v>
      </c>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row>
    <row r="52" spans="5:60" customFormat="1" x14ac:dyDescent="0.25">
      <c r="E52" s="21" t="s">
        <v>374</v>
      </c>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row>
    <row r="53" spans="5:60" customFormat="1" x14ac:dyDescent="0.25">
      <c r="E53" s="21" t="s">
        <v>371</v>
      </c>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row>
    <row r="54" spans="5:60" customFormat="1" x14ac:dyDescent="0.25">
      <c r="E54" s="21" t="s">
        <v>369</v>
      </c>
      <c r="F54" s="22"/>
      <c r="G54" s="22"/>
      <c r="H54" s="22"/>
      <c r="I54" s="22"/>
      <c r="J54" s="22"/>
      <c r="K54" s="22"/>
      <c r="L54" s="22"/>
      <c r="M54" s="22"/>
      <c r="N54" s="22"/>
      <c r="O54" s="22"/>
      <c r="P54" s="22"/>
      <c r="Q54" s="22"/>
      <c r="R54" s="22"/>
      <c r="S54" s="22"/>
      <c r="T54" s="22"/>
      <c r="U54" s="22"/>
      <c r="V54" s="22"/>
      <c r="W54" s="22"/>
      <c r="X54" s="22"/>
      <c r="Y54" s="22"/>
      <c r="Z54" s="22"/>
      <c r="AA54" s="22"/>
      <c r="AB54" s="22"/>
      <c r="AC54" s="22"/>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row>
    <row r="55" spans="5:60" customFormat="1" x14ac:dyDescent="0.25">
      <c r="E55" s="21"/>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row>
    <row r="56" spans="5:60" customFormat="1" x14ac:dyDescent="0.25">
      <c r="E56" s="21" t="s">
        <v>331</v>
      </c>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row>
    <row r="57" spans="5:60" customFormat="1" x14ac:dyDescent="0.25">
      <c r="E57" s="21" t="s">
        <v>9</v>
      </c>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row>
    <row r="58" spans="5:60" customFormat="1" x14ac:dyDescent="0.25">
      <c r="E58" s="21" t="s">
        <v>380</v>
      </c>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row>
    <row r="59" spans="5:60" customFormat="1" x14ac:dyDescent="0.25">
      <c r="E59" s="21" t="s">
        <v>375</v>
      </c>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row>
    <row r="60" spans="5:60" customFormat="1" x14ac:dyDescent="0.25">
      <c r="E60" s="21" t="s">
        <v>376</v>
      </c>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row>
    <row r="61" spans="5:60" customFormat="1" x14ac:dyDescent="0.25">
      <c r="E61" s="21" t="s">
        <v>372</v>
      </c>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row>
    <row r="62" spans="5:60" customFormat="1" x14ac:dyDescent="0.25">
      <c r="E62" s="21" t="s">
        <v>370</v>
      </c>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row>
    <row r="63" spans="5:60" customFormat="1" x14ac:dyDescent="0.25">
      <c r="E63" s="21"/>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row>
    <row r="64" spans="5:60" customFormat="1" x14ac:dyDescent="0.25">
      <c r="E64" s="21" t="s">
        <v>16</v>
      </c>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c r="AN64" s="22"/>
      <c r="AO64" s="22"/>
      <c r="AP64" s="22"/>
      <c r="AQ64" s="22"/>
      <c r="AR64" s="22"/>
      <c r="AS64" s="22"/>
      <c r="AT64" s="22"/>
      <c r="AU64" s="22"/>
      <c r="AV64" s="22"/>
      <c r="AW64" s="22"/>
      <c r="AX64" s="22"/>
      <c r="AY64" s="22"/>
      <c r="AZ64" s="22"/>
      <c r="BA64" s="22"/>
      <c r="BB64" s="22"/>
      <c r="BC64" s="22"/>
      <c r="BD64" s="22"/>
      <c r="BE64" s="22"/>
      <c r="BF64" s="22"/>
      <c r="BG64" s="22"/>
      <c r="BH64" s="22"/>
    </row>
    <row r="65" spans="5:90" customFormat="1" x14ac:dyDescent="0.25">
      <c r="E65" s="21" t="s">
        <v>10</v>
      </c>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row>
    <row r="66" spans="5:90" customFormat="1" x14ac:dyDescent="0.25"/>
    <row r="67" spans="5:90" customFormat="1" x14ac:dyDescent="0.25">
      <c r="E67" s="2" t="s">
        <v>3</v>
      </c>
      <c r="CL67" s="2" t="s">
        <v>4</v>
      </c>
    </row>
    <row r="68" spans="5:90" customFormat="1" x14ac:dyDescent="0.25"/>
    <row r="69" spans="5:90" customFormat="1" x14ac:dyDescent="0.25"/>
    <row r="70" spans="5:90" customFormat="1" x14ac:dyDescent="0.25"/>
    <row r="71" spans="5:90" customFormat="1" x14ac:dyDescent="0.25"/>
    <row r="72" spans="5:90" customFormat="1" x14ac:dyDescent="0.25"/>
    <row r="73" spans="5:90" customFormat="1" x14ac:dyDescent="0.25"/>
    <row r="74" spans="5:90" customFormat="1" x14ac:dyDescent="0.25"/>
    <row r="75" spans="5:90" customFormat="1" x14ac:dyDescent="0.25"/>
    <row r="76" spans="5:90" customFormat="1" x14ac:dyDescent="0.25"/>
    <row r="77" spans="5:90" customFormat="1" x14ac:dyDescent="0.25"/>
    <row r="78" spans="5:90" customFormat="1" x14ac:dyDescent="0.25"/>
    <row r="79" spans="5:90" customFormat="1" x14ac:dyDescent="0.25"/>
    <row r="80" spans="5:90" customFormat="1" x14ac:dyDescent="0.25"/>
    <row r="81" customFormat="1" x14ac:dyDescent="0.25"/>
    <row r="82" customFormat="1" x14ac:dyDescent="0.25"/>
    <row r="83" customFormat="1" x14ac:dyDescent="0.25"/>
    <row r="84" customFormat="1" x14ac:dyDescent="0.25"/>
    <row r="85" customFormat="1" x14ac:dyDescent="0.25"/>
    <row r="86" customFormat="1" x14ac:dyDescent="0.25"/>
    <row r="87" customFormat="1" x14ac:dyDescent="0.25"/>
    <row r="88" customFormat="1" x14ac:dyDescent="0.25"/>
    <row r="89" customFormat="1" x14ac:dyDescent="0.25"/>
    <row r="90" customFormat="1" x14ac:dyDescent="0.25"/>
    <row r="91" customFormat="1" x14ac:dyDescent="0.25"/>
    <row r="92" customFormat="1" x14ac:dyDescent="0.25"/>
    <row r="93" customFormat="1" x14ac:dyDescent="0.25"/>
    <row r="94" customFormat="1" x14ac:dyDescent="0.25"/>
    <row r="95" customFormat="1" x14ac:dyDescent="0.25"/>
    <row r="96" customFormat="1" x14ac:dyDescent="0.25"/>
    <row r="97" customFormat="1" x14ac:dyDescent="0.25"/>
    <row r="98" customFormat="1" x14ac:dyDescent="0.25"/>
    <row r="99" customFormat="1" x14ac:dyDescent="0.25"/>
    <row r="100" customFormat="1" x14ac:dyDescent="0.25"/>
    <row r="101" customFormat="1" x14ac:dyDescent="0.25"/>
    <row r="102" customFormat="1" x14ac:dyDescent="0.25"/>
    <row r="103" customFormat="1" x14ac:dyDescent="0.25"/>
    <row r="104" customFormat="1" x14ac:dyDescent="0.25"/>
    <row r="105" customFormat="1" x14ac:dyDescent="0.25"/>
    <row r="106" customFormat="1" x14ac:dyDescent="0.25"/>
    <row r="107" customFormat="1" x14ac:dyDescent="0.25"/>
    <row r="108" customFormat="1" x14ac:dyDescent="0.25"/>
    <row r="109" customFormat="1" x14ac:dyDescent="0.25"/>
    <row r="110" customFormat="1" x14ac:dyDescent="0.25"/>
    <row r="111" customFormat="1" x14ac:dyDescent="0.25"/>
    <row r="112" customFormat="1" x14ac:dyDescent="0.25"/>
    <row r="113" customFormat="1" x14ac:dyDescent="0.25"/>
    <row r="114" customFormat="1" x14ac:dyDescent="0.25"/>
    <row r="115" customFormat="1" x14ac:dyDescent="0.25"/>
    <row r="116" customFormat="1" x14ac:dyDescent="0.25"/>
    <row r="117" customFormat="1" x14ac:dyDescent="0.25"/>
    <row r="118" customFormat="1" x14ac:dyDescent="0.25"/>
    <row r="119" customFormat="1" x14ac:dyDescent="0.25"/>
    <row r="120" customFormat="1" x14ac:dyDescent="0.25"/>
    <row r="121" customFormat="1" x14ac:dyDescent="0.25"/>
    <row r="122" customFormat="1" x14ac:dyDescent="0.25"/>
    <row r="123" customFormat="1" x14ac:dyDescent="0.25"/>
    <row r="124" customFormat="1" x14ac:dyDescent="0.25"/>
    <row r="125" customFormat="1" x14ac:dyDescent="0.25"/>
    <row r="126" customFormat="1" x14ac:dyDescent="0.25"/>
    <row r="127" customFormat="1" x14ac:dyDescent="0.25"/>
    <row r="128" customFormat="1" x14ac:dyDescent="0.25"/>
    <row r="129" customFormat="1" x14ac:dyDescent="0.25"/>
    <row r="130" customFormat="1" x14ac:dyDescent="0.25"/>
    <row r="131" customFormat="1" x14ac:dyDescent="0.25"/>
    <row r="132" customFormat="1" x14ac:dyDescent="0.25"/>
    <row r="133" customFormat="1" x14ac:dyDescent="0.25"/>
    <row r="134" customFormat="1" x14ac:dyDescent="0.25"/>
    <row r="135" customFormat="1" x14ac:dyDescent="0.25"/>
    <row r="136" customFormat="1" x14ac:dyDescent="0.25"/>
    <row r="137" customFormat="1" x14ac:dyDescent="0.25"/>
    <row r="138" customFormat="1" x14ac:dyDescent="0.25"/>
    <row r="139" customFormat="1" x14ac:dyDescent="0.25"/>
    <row r="140" customFormat="1" x14ac:dyDescent="0.25"/>
    <row r="141" customFormat="1" x14ac:dyDescent="0.25"/>
    <row r="142" customFormat="1" x14ac:dyDescent="0.25"/>
    <row r="143" customFormat="1" x14ac:dyDescent="0.25"/>
    <row r="144" customFormat="1" x14ac:dyDescent="0.25"/>
    <row r="145" customFormat="1" x14ac:dyDescent="0.25"/>
    <row r="146" customFormat="1" x14ac:dyDescent="0.25"/>
    <row r="147" customFormat="1" x14ac:dyDescent="0.25"/>
    <row r="148" customFormat="1" x14ac:dyDescent="0.25"/>
    <row r="149" customFormat="1" x14ac:dyDescent="0.25"/>
    <row r="150" customFormat="1" x14ac:dyDescent="0.25"/>
    <row r="151" customFormat="1" x14ac:dyDescent="0.25"/>
    <row r="152" customFormat="1" x14ac:dyDescent="0.25"/>
    <row r="153" customFormat="1" x14ac:dyDescent="0.25"/>
    <row r="154" customFormat="1" x14ac:dyDescent="0.25"/>
    <row r="155" customFormat="1" x14ac:dyDescent="0.25"/>
    <row r="156" customFormat="1" x14ac:dyDescent="0.25"/>
    <row r="157" customFormat="1" x14ac:dyDescent="0.25"/>
    <row r="158" customFormat="1" x14ac:dyDescent="0.25"/>
    <row r="159" customFormat="1" x14ac:dyDescent="0.25"/>
    <row r="160" customFormat="1" x14ac:dyDescent="0.25"/>
    <row r="161" customFormat="1" x14ac:dyDescent="0.25"/>
    <row r="162" customFormat="1" x14ac:dyDescent="0.25"/>
    <row r="163" customFormat="1" x14ac:dyDescent="0.25"/>
    <row r="164" customFormat="1" x14ac:dyDescent="0.25"/>
    <row r="165" customFormat="1" x14ac:dyDescent="0.25"/>
    <row r="166" customFormat="1" x14ac:dyDescent="0.25"/>
    <row r="167" customFormat="1" x14ac:dyDescent="0.25"/>
    <row r="168" customFormat="1" x14ac:dyDescent="0.25"/>
    <row r="169" customFormat="1" x14ac:dyDescent="0.25"/>
    <row r="170" customFormat="1" x14ac:dyDescent="0.25"/>
    <row r="171" customFormat="1" x14ac:dyDescent="0.25"/>
    <row r="172" customFormat="1" x14ac:dyDescent="0.25"/>
    <row r="173" customFormat="1" x14ac:dyDescent="0.25"/>
    <row r="174" customFormat="1" x14ac:dyDescent="0.25"/>
    <row r="175" customFormat="1" x14ac:dyDescent="0.25"/>
    <row r="176" customFormat="1" x14ac:dyDescent="0.25"/>
    <row r="177" customFormat="1" x14ac:dyDescent="0.25"/>
    <row r="178" customFormat="1" x14ac:dyDescent="0.25"/>
    <row r="179" customFormat="1" x14ac:dyDescent="0.25"/>
    <row r="180" customFormat="1" x14ac:dyDescent="0.25"/>
    <row r="181" customFormat="1" x14ac:dyDescent="0.25"/>
    <row r="182" customFormat="1" x14ac:dyDescent="0.25"/>
    <row r="183" customFormat="1" x14ac:dyDescent="0.25"/>
    <row r="184" customFormat="1" x14ac:dyDescent="0.25"/>
    <row r="185" customFormat="1" x14ac:dyDescent="0.25"/>
    <row r="186" customFormat="1" x14ac:dyDescent="0.25"/>
    <row r="187" customFormat="1" x14ac:dyDescent="0.25"/>
    <row r="188" customFormat="1" x14ac:dyDescent="0.25"/>
    <row r="189" customFormat="1" x14ac:dyDescent="0.25"/>
    <row r="190" customFormat="1" x14ac:dyDescent="0.25"/>
    <row r="191" customFormat="1" x14ac:dyDescent="0.25"/>
    <row r="192" customFormat="1" x14ac:dyDescent="0.25"/>
    <row r="193" customFormat="1" x14ac:dyDescent="0.25"/>
    <row r="194" customFormat="1" x14ac:dyDescent="0.25"/>
    <row r="195" customFormat="1" x14ac:dyDescent="0.25"/>
    <row r="196" customFormat="1" x14ac:dyDescent="0.25"/>
    <row r="197" customFormat="1" x14ac:dyDescent="0.25"/>
    <row r="198" customFormat="1" x14ac:dyDescent="0.25"/>
    <row r="199" customFormat="1" x14ac:dyDescent="0.25"/>
    <row r="200" customFormat="1" x14ac:dyDescent="0.25"/>
    <row r="201" customFormat="1" x14ac:dyDescent="0.25"/>
    <row r="202" customFormat="1" x14ac:dyDescent="0.25"/>
    <row r="203" customFormat="1" x14ac:dyDescent="0.25"/>
    <row r="204" customFormat="1" x14ac:dyDescent="0.25"/>
    <row r="205" customFormat="1" x14ac:dyDescent="0.25"/>
    <row r="206" customFormat="1" x14ac:dyDescent="0.25"/>
    <row r="207" customFormat="1" x14ac:dyDescent="0.25"/>
    <row r="208" customFormat="1" x14ac:dyDescent="0.25"/>
    <row r="209" customFormat="1" x14ac:dyDescent="0.25"/>
    <row r="210" customFormat="1" x14ac:dyDescent="0.25"/>
    <row r="211" customFormat="1" x14ac:dyDescent="0.25"/>
    <row r="212" customFormat="1" x14ac:dyDescent="0.25"/>
    <row r="213" customFormat="1" x14ac:dyDescent="0.25"/>
    <row r="214" customFormat="1" x14ac:dyDescent="0.25"/>
    <row r="215" customFormat="1" x14ac:dyDescent="0.25"/>
    <row r="216" customFormat="1" x14ac:dyDescent="0.25"/>
    <row r="217" customFormat="1" x14ac:dyDescent="0.25"/>
    <row r="218" customFormat="1" x14ac:dyDescent="0.25"/>
    <row r="219" customFormat="1" x14ac:dyDescent="0.25"/>
    <row r="220" customFormat="1" x14ac:dyDescent="0.25"/>
    <row r="221" customFormat="1" x14ac:dyDescent="0.25"/>
    <row r="222" customFormat="1" x14ac:dyDescent="0.25"/>
    <row r="223" customFormat="1" x14ac:dyDescent="0.25"/>
    <row r="224" customFormat="1" x14ac:dyDescent="0.25"/>
    <row r="225" customFormat="1" x14ac:dyDescent="0.25"/>
    <row r="226" customFormat="1" x14ac:dyDescent="0.25"/>
    <row r="227" customFormat="1" x14ac:dyDescent="0.25"/>
    <row r="228" customFormat="1" x14ac:dyDescent="0.25"/>
    <row r="229" customFormat="1" x14ac:dyDescent="0.25"/>
    <row r="230" customFormat="1" x14ac:dyDescent="0.25"/>
    <row r="231" customFormat="1" x14ac:dyDescent="0.25"/>
    <row r="232" customFormat="1" x14ac:dyDescent="0.25"/>
    <row r="233" customFormat="1" x14ac:dyDescent="0.25"/>
    <row r="234" customFormat="1" x14ac:dyDescent="0.25"/>
    <row r="235" customFormat="1" x14ac:dyDescent="0.25"/>
    <row r="236" customFormat="1" x14ac:dyDescent="0.25"/>
    <row r="237" customFormat="1" x14ac:dyDescent="0.25"/>
    <row r="238" customFormat="1" x14ac:dyDescent="0.25"/>
    <row r="239" customFormat="1" x14ac:dyDescent="0.25"/>
    <row r="240" customFormat="1" x14ac:dyDescent="0.25"/>
    <row r="241" spans="5:5" customFormat="1" x14ac:dyDescent="0.25"/>
    <row r="242" spans="5:5" customFormat="1" x14ac:dyDescent="0.25"/>
    <row r="243" spans="5:5" customFormat="1" x14ac:dyDescent="0.25"/>
    <row r="244" spans="5:5" customFormat="1" x14ac:dyDescent="0.25"/>
    <row r="245" spans="5:5" customFormat="1" x14ac:dyDescent="0.25"/>
    <row r="246" spans="5:5" customFormat="1" x14ac:dyDescent="0.25"/>
    <row r="247" spans="5:5" customFormat="1" x14ac:dyDescent="0.25"/>
    <row r="248" spans="5:5" customFormat="1" x14ac:dyDescent="0.25"/>
    <row r="249" spans="5:5" customFormat="1" x14ac:dyDescent="0.25"/>
    <row r="250" spans="5:5" customFormat="1" x14ac:dyDescent="0.25"/>
    <row r="251" spans="5:5" customFormat="1" x14ac:dyDescent="0.25"/>
    <row r="252" spans="5:5" customFormat="1" x14ac:dyDescent="0.25"/>
    <row r="253" spans="5:5" customFormat="1" x14ac:dyDescent="0.25"/>
    <row r="254" spans="5:5" customFormat="1" x14ac:dyDescent="0.25">
      <c r="E254" s="14" t="s">
        <v>381</v>
      </c>
    </row>
    <row r="255" spans="5:5" customFormat="1" x14ac:dyDescent="0.25">
      <c r="E255" t="s">
        <v>382</v>
      </c>
    </row>
    <row r="256" spans="5:5" customFormat="1" x14ac:dyDescent="0.25"/>
    <row r="257" spans="5:5" customFormat="1" x14ac:dyDescent="0.25"/>
    <row r="258" spans="5:5" customFormat="1" x14ac:dyDescent="0.25"/>
    <row r="259" spans="5:5" customFormat="1" x14ac:dyDescent="0.25"/>
    <row r="260" spans="5:5" customFormat="1" x14ac:dyDescent="0.25"/>
    <row r="261" spans="5:5" customFormat="1" x14ac:dyDescent="0.25"/>
    <row r="262" spans="5:5" customFormat="1" x14ac:dyDescent="0.25"/>
    <row r="263" spans="5:5" customFormat="1" x14ac:dyDescent="0.25"/>
    <row r="264" spans="5:5" customFormat="1" x14ac:dyDescent="0.25"/>
    <row r="265" spans="5:5" customFormat="1" x14ac:dyDescent="0.25"/>
    <row r="266" spans="5:5" customFormat="1" x14ac:dyDescent="0.25"/>
    <row r="267" spans="5:5" customFormat="1" x14ac:dyDescent="0.25"/>
    <row r="268" spans="5:5" customFormat="1" x14ac:dyDescent="0.25"/>
    <row r="269" spans="5:5" customFormat="1" x14ac:dyDescent="0.25"/>
    <row r="270" spans="5:5" customFormat="1" x14ac:dyDescent="0.25"/>
    <row r="271" spans="5:5" customFormat="1" x14ac:dyDescent="0.25">
      <c r="E271" s="1" t="s">
        <v>1023</v>
      </c>
    </row>
    <row r="272" spans="5:5" customFormat="1" x14ac:dyDescent="0.25"/>
    <row r="273" spans="5:60" customFormat="1" x14ac:dyDescent="0.25">
      <c r="E273" s="14" t="s">
        <v>1115</v>
      </c>
    </row>
    <row r="274" spans="5:60" customFormat="1" x14ac:dyDescent="0.25">
      <c r="E274" t="s">
        <v>1114</v>
      </c>
    </row>
    <row r="275" spans="5:60" customFormat="1" x14ac:dyDescent="0.25"/>
    <row r="276" spans="5:60" customFormat="1" x14ac:dyDescent="0.25"/>
    <row r="277" spans="5:60" customFormat="1" x14ac:dyDescent="0.25"/>
    <row r="278" spans="5:60" customFormat="1" x14ac:dyDescent="0.25"/>
    <row r="279" spans="5:60" customFormat="1" x14ac:dyDescent="0.25"/>
    <row r="280" spans="5:60" customFormat="1" x14ac:dyDescent="0.25"/>
    <row r="281" spans="5:60" customFormat="1" x14ac:dyDescent="0.25"/>
    <row r="282" spans="5:60" customFormat="1" x14ac:dyDescent="0.25"/>
    <row r="283" spans="5:60" customFormat="1" x14ac:dyDescent="0.25"/>
    <row r="284" spans="5:60" customFormat="1" x14ac:dyDescent="0.25"/>
    <row r="285" spans="5:60" customFormat="1" x14ac:dyDescent="0.25"/>
    <row r="286" spans="5:60" customFormat="1" x14ac:dyDescent="0.25"/>
    <row r="287" spans="5:60" customFormat="1" x14ac:dyDescent="0.25">
      <c r="E287" s="21" t="s">
        <v>8</v>
      </c>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row>
    <row r="288" spans="5:60" customFormat="1" x14ac:dyDescent="0.25">
      <c r="E288" s="21"/>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row>
    <row r="289" spans="5:76" customFormat="1" x14ac:dyDescent="0.25">
      <c r="E289" s="21" t="s">
        <v>331</v>
      </c>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row>
    <row r="290" spans="5:76" customFormat="1" x14ac:dyDescent="0.25">
      <c r="E290" s="21" t="s">
        <v>9</v>
      </c>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row>
    <row r="291" spans="5:76" customFormat="1" x14ac:dyDescent="0.25">
      <c r="E291" s="21" t="s">
        <v>1113</v>
      </c>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row>
    <row r="292" spans="5:76" customFormat="1" x14ac:dyDescent="0.25">
      <c r="E292" s="21" t="s">
        <v>370</v>
      </c>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row>
    <row r="293" spans="5:76" customFormat="1" x14ac:dyDescent="0.25">
      <c r="E293" s="21"/>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row>
    <row r="294" spans="5:76" customFormat="1" x14ac:dyDescent="0.25">
      <c r="E294" s="21" t="s">
        <v>16</v>
      </c>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row>
    <row r="295" spans="5:76" customFormat="1" x14ac:dyDescent="0.25">
      <c r="E295" s="21" t="s">
        <v>10</v>
      </c>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row>
    <row r="297" spans="5:76" x14ac:dyDescent="0.25">
      <c r="E297" s="42" t="s">
        <v>3</v>
      </c>
      <c r="BX297" s="42" t="s">
        <v>4</v>
      </c>
    </row>
    <row r="484" spans="5:5" customFormat="1" x14ac:dyDescent="0.25">
      <c r="E484" s="14" t="s">
        <v>1117</v>
      </c>
    </row>
    <row r="485" spans="5:5" customFormat="1" x14ac:dyDescent="0.25">
      <c r="E485" t="s">
        <v>1116</v>
      </c>
    </row>
    <row r="486" spans="5:5" customFormat="1" x14ac:dyDescent="0.25"/>
    <row r="487" spans="5:5" customFormat="1" x14ac:dyDescent="0.25"/>
    <row r="488" spans="5:5" customFormat="1" x14ac:dyDescent="0.25"/>
    <row r="489" spans="5:5" customFormat="1" x14ac:dyDescent="0.25"/>
    <row r="490" spans="5:5" customFormat="1" x14ac:dyDescent="0.25"/>
    <row r="491" spans="5:5" customFormat="1" x14ac:dyDescent="0.25"/>
    <row r="492" spans="5:5" customFormat="1" x14ac:dyDescent="0.25"/>
    <row r="493" spans="5:5" customFormat="1" x14ac:dyDescent="0.25"/>
    <row r="494" spans="5:5" customFormat="1" x14ac:dyDescent="0.25"/>
    <row r="495" spans="5:5" customFormat="1" x14ac:dyDescent="0.25"/>
    <row r="496" spans="5:5" customFormat="1" x14ac:dyDescent="0.25"/>
    <row r="497" spans="2:3" customFormat="1" x14ac:dyDescent="0.25"/>
    <row r="498" spans="2:3" customFormat="1" x14ac:dyDescent="0.25"/>
    <row r="499" spans="2:3" customFormat="1" x14ac:dyDescent="0.25"/>
    <row r="500" spans="2:3" customFormat="1" x14ac:dyDescent="0.25"/>
    <row r="501" spans="2:3" customFormat="1" x14ac:dyDescent="0.25"/>
    <row r="502" spans="2:3" customFormat="1" x14ac:dyDescent="0.25"/>
    <row r="503" spans="2:3" customFormat="1" x14ac:dyDescent="0.25"/>
    <row r="504" spans="2:3" customFormat="1" x14ac:dyDescent="0.25"/>
    <row r="505" spans="2:3" customFormat="1" x14ac:dyDescent="0.25"/>
    <row r="506" spans="2:3" x14ac:dyDescent="0.25">
      <c r="B506"/>
      <c r="C506" s="4">
        <v>0</v>
      </c>
    </row>
  </sheetData>
  <hyperlinks>
    <hyperlink ref="E254" r:id="rId1" display="https://teams.microsoft.com/l/message/19:51216917-16fd-40c1-ade1-968cf868e456_c869a345-f176-4ecc-a5d1-ed669c946231@unq.gbl.spaces/1721190259021?context=%7B%22contextType%22%3A%22chat%22%7D" xr:uid="{DE6B0D01-A16E-4F48-9562-748580744EC4}"/>
    <hyperlink ref="E273" r:id="rId2" display="https://teams.microsoft.com/l/message/19:c7ba91b6-d843-40c1-bc3b-4fc1ab7dbaaa_c869a345-f176-4ecc-a5d1-ed669c946231@unq.gbl.spaces/1721893817137?context=%7B%22contextType%22%3A%22chat%22%7D" xr:uid="{F0FD6926-CE98-4E0B-A671-BC3E7682B40B}"/>
    <hyperlink ref="E484" r:id="rId3" display="https://teams.microsoft.com/l/message/19:c7ba91b6-d843-40c1-bc3b-4fc1ab7dbaaa_c869a345-f176-4ecc-a5d1-ed669c946231@unq.gbl.spaces/1721895869361?context=%7B%22contextType%22%3A%22chat%22%7D" xr:uid="{F8A20AF6-BA24-4E7B-B614-655A610721F0}"/>
  </hyperlinks>
  <pageMargins left="0.7" right="0.7" top="0.75" bottom="0.75" header="0.3" footer="0.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EC5FFB-FCFF-4920-A49A-E0829D7D06B2}">
  <dimension ref="B2:BX977"/>
  <sheetViews>
    <sheetView zoomScale="85" zoomScaleNormal="85" workbookViewId="0">
      <selection activeCell="B11" sqref="B11"/>
    </sheetView>
  </sheetViews>
  <sheetFormatPr defaultColWidth="2.85546875" defaultRowHeight="15" x14ac:dyDescent="0.25"/>
  <cols>
    <col min="1" max="16384" width="2.85546875" style="3"/>
  </cols>
  <sheetData>
    <row r="2" spans="2:5" x14ac:dyDescent="0.25">
      <c r="B2" s="1" t="s">
        <v>398</v>
      </c>
      <c r="C2"/>
    </row>
    <row r="3" spans="2:5" x14ac:dyDescent="0.25">
      <c r="B3"/>
      <c r="C3"/>
    </row>
    <row r="4" spans="2:5" customFormat="1" x14ac:dyDescent="0.25">
      <c r="C4" s="13">
        <v>0</v>
      </c>
      <c r="E4" s="1" t="s">
        <v>315</v>
      </c>
    </row>
    <row r="5" spans="2:5" customFormat="1" x14ac:dyDescent="0.25">
      <c r="E5" t="s">
        <v>313</v>
      </c>
    </row>
    <row r="6" spans="2:5" customFormat="1" x14ac:dyDescent="0.25">
      <c r="E6" s="2" t="s">
        <v>314</v>
      </c>
    </row>
    <row r="7" spans="2:5" customFormat="1" x14ac:dyDescent="0.25">
      <c r="E7" t="s">
        <v>163</v>
      </c>
    </row>
    <row r="8" spans="2:5" customFormat="1" x14ac:dyDescent="0.25">
      <c r="E8" t="s">
        <v>164</v>
      </c>
    </row>
    <row r="9" spans="2:5" customFormat="1" x14ac:dyDescent="0.25"/>
    <row r="10" spans="2:5" customFormat="1" x14ac:dyDescent="0.25">
      <c r="E10" s="2" t="s">
        <v>314</v>
      </c>
    </row>
    <row r="11" spans="2:5" customFormat="1" x14ac:dyDescent="0.25"/>
    <row r="12" spans="2:5" customFormat="1" x14ac:dyDescent="0.25"/>
    <row r="13" spans="2:5" customFormat="1" x14ac:dyDescent="0.25"/>
    <row r="14" spans="2:5" customFormat="1" x14ac:dyDescent="0.25"/>
    <row r="15" spans="2:5" customFormat="1" x14ac:dyDescent="0.25"/>
    <row r="16" spans="2:5" customFormat="1" x14ac:dyDescent="0.25"/>
    <row r="17" customFormat="1" x14ac:dyDescent="0.25"/>
    <row r="18" customFormat="1" x14ac:dyDescent="0.25"/>
    <row r="19" customFormat="1" x14ac:dyDescent="0.25"/>
    <row r="20" customFormat="1" x14ac:dyDescent="0.25"/>
    <row r="21" customFormat="1" x14ac:dyDescent="0.25"/>
    <row r="22" customFormat="1" x14ac:dyDescent="0.25"/>
    <row r="23" customFormat="1" x14ac:dyDescent="0.25"/>
    <row r="24" customFormat="1" x14ac:dyDescent="0.25"/>
    <row r="25" customFormat="1" x14ac:dyDescent="0.25"/>
    <row r="26" customFormat="1" x14ac:dyDescent="0.25"/>
    <row r="27" customFormat="1" x14ac:dyDescent="0.25"/>
    <row r="28" customFormat="1" x14ac:dyDescent="0.25"/>
    <row r="29" customFormat="1" x14ac:dyDescent="0.25"/>
    <row r="30" customFormat="1" x14ac:dyDescent="0.25"/>
    <row r="31" customFormat="1" x14ac:dyDescent="0.25"/>
    <row r="32" customFormat="1" x14ac:dyDescent="0.25"/>
    <row r="33" customFormat="1" x14ac:dyDescent="0.25"/>
    <row r="34" customFormat="1" x14ac:dyDescent="0.25"/>
    <row r="35" customFormat="1" x14ac:dyDescent="0.25"/>
    <row r="36" customFormat="1" x14ac:dyDescent="0.25"/>
    <row r="37" customFormat="1" x14ac:dyDescent="0.25"/>
    <row r="38" customFormat="1" x14ac:dyDescent="0.25"/>
    <row r="39" customFormat="1" x14ac:dyDescent="0.25"/>
    <row r="40" customFormat="1" x14ac:dyDescent="0.25"/>
    <row r="41" customFormat="1" x14ac:dyDescent="0.25"/>
    <row r="42" customFormat="1" x14ac:dyDescent="0.25"/>
    <row r="43" customFormat="1" x14ac:dyDescent="0.25"/>
    <row r="44" customFormat="1" x14ac:dyDescent="0.25"/>
    <row r="45" customFormat="1" x14ac:dyDescent="0.25"/>
    <row r="46" customFormat="1" x14ac:dyDescent="0.25"/>
    <row r="47" customFormat="1" x14ac:dyDescent="0.25"/>
    <row r="48" customFormat="1" x14ac:dyDescent="0.25"/>
    <row r="49" spans="5:32" customFormat="1" x14ac:dyDescent="0.25"/>
    <row r="50" spans="5:32" customFormat="1" x14ac:dyDescent="0.25"/>
    <row r="51" spans="5:32" customFormat="1" x14ac:dyDescent="0.25"/>
    <row r="52" spans="5:32" customFormat="1" x14ac:dyDescent="0.25"/>
    <row r="53" spans="5:32" customFormat="1" x14ac:dyDescent="0.25"/>
    <row r="54" spans="5:32" customFormat="1" x14ac:dyDescent="0.25"/>
    <row r="55" spans="5:32" customFormat="1" x14ac:dyDescent="0.25"/>
    <row r="56" spans="5:32" customFormat="1" x14ac:dyDescent="0.25"/>
    <row r="57" spans="5:32" customFormat="1" x14ac:dyDescent="0.25"/>
    <row r="58" spans="5:32" customFormat="1" x14ac:dyDescent="0.25">
      <c r="E58" t="s">
        <v>28</v>
      </c>
    </row>
    <row r="59" spans="5:32" customFormat="1" x14ac:dyDescent="0.25">
      <c r="E59" s="2" t="s">
        <v>207</v>
      </c>
      <c r="M59" t="s">
        <v>316</v>
      </c>
      <c r="Q59" s="29" t="s">
        <v>165</v>
      </c>
      <c r="S59" s="2" t="s">
        <v>131</v>
      </c>
    </row>
    <row r="60" spans="5:32" customFormat="1" x14ac:dyDescent="0.25"/>
    <row r="61" spans="5:32" customFormat="1" x14ac:dyDescent="0.25">
      <c r="E61" s="19" t="s">
        <v>1</v>
      </c>
      <c r="F61" s="20"/>
      <c r="G61" s="20"/>
      <c r="H61" s="20"/>
      <c r="I61" s="20"/>
      <c r="J61" s="20"/>
      <c r="K61" s="20"/>
      <c r="L61" s="20"/>
      <c r="M61" s="20"/>
      <c r="N61" s="20"/>
      <c r="O61" s="20"/>
      <c r="P61" s="20"/>
      <c r="Q61" s="20"/>
      <c r="R61" s="20"/>
      <c r="S61" s="20"/>
      <c r="T61" s="20"/>
      <c r="U61" s="20"/>
      <c r="V61" s="20"/>
      <c r="W61" s="20"/>
      <c r="X61" s="20"/>
      <c r="Y61" s="20"/>
      <c r="Z61" s="20"/>
      <c r="AA61" s="20"/>
      <c r="AB61" s="20"/>
      <c r="AC61" s="20"/>
      <c r="AD61" s="20"/>
      <c r="AE61" s="20"/>
      <c r="AF61" s="20"/>
    </row>
    <row r="62" spans="5:32" customFormat="1" x14ac:dyDescent="0.25">
      <c r="E62" s="19" t="s">
        <v>34</v>
      </c>
      <c r="F62" s="20"/>
      <c r="G62" s="20"/>
      <c r="H62" s="20"/>
      <c r="I62" s="20"/>
      <c r="J62" s="20"/>
      <c r="K62" s="20"/>
      <c r="L62" s="20"/>
      <c r="M62" s="20"/>
      <c r="N62" s="20"/>
      <c r="O62" s="20"/>
      <c r="P62" s="20"/>
      <c r="Q62" s="20"/>
      <c r="R62" s="20"/>
      <c r="S62" s="20"/>
      <c r="T62" s="20"/>
      <c r="U62" s="20"/>
      <c r="V62" s="20"/>
      <c r="W62" s="20"/>
      <c r="X62" s="20"/>
      <c r="Y62" s="20"/>
      <c r="Z62" s="20"/>
      <c r="AA62" s="20"/>
      <c r="AB62" s="20"/>
      <c r="AC62" s="20"/>
      <c r="AD62" s="20"/>
      <c r="AE62" s="20"/>
      <c r="AF62" s="20"/>
    </row>
    <row r="63" spans="5:32" customFormat="1" x14ac:dyDescent="0.25">
      <c r="E63" s="35" t="s">
        <v>226</v>
      </c>
      <c r="F63" s="34"/>
      <c r="G63" s="34"/>
      <c r="H63" s="34"/>
      <c r="I63" s="34"/>
      <c r="J63" s="34"/>
      <c r="K63" s="34"/>
      <c r="L63" s="34"/>
      <c r="M63" s="34"/>
      <c r="N63" s="34"/>
      <c r="O63" s="34"/>
      <c r="P63" s="34"/>
      <c r="Q63" s="34"/>
      <c r="R63" s="34"/>
      <c r="S63" s="34"/>
      <c r="T63" s="34"/>
      <c r="U63" s="34"/>
      <c r="V63" s="34"/>
      <c r="W63" s="34"/>
      <c r="X63" s="34"/>
      <c r="Y63" s="34"/>
      <c r="Z63" s="34"/>
      <c r="AA63" s="34"/>
      <c r="AB63" s="34"/>
      <c r="AC63" s="34"/>
      <c r="AD63" s="34"/>
      <c r="AE63" s="34"/>
      <c r="AF63" s="34"/>
    </row>
    <row r="64" spans="5:32" customFormat="1" x14ac:dyDescent="0.25">
      <c r="E64" s="35" t="s">
        <v>227</v>
      </c>
      <c r="F64" s="34"/>
      <c r="G64" s="34"/>
      <c r="H64" s="34"/>
      <c r="I64" s="34"/>
      <c r="J64" s="34"/>
      <c r="K64" s="34"/>
      <c r="L64" s="34"/>
      <c r="M64" s="34"/>
      <c r="N64" s="34"/>
      <c r="O64" s="34"/>
      <c r="P64" s="34"/>
      <c r="Q64" s="34"/>
      <c r="R64" s="34"/>
      <c r="S64" s="34"/>
      <c r="T64" s="34"/>
      <c r="U64" s="34"/>
      <c r="V64" s="34"/>
      <c r="W64" s="34"/>
      <c r="X64" s="34"/>
      <c r="Y64" s="34"/>
      <c r="Z64" s="34"/>
      <c r="AA64" s="34"/>
      <c r="AB64" s="34"/>
      <c r="AC64" s="34"/>
      <c r="AD64" s="34"/>
      <c r="AE64" s="34"/>
      <c r="AF64" s="34"/>
    </row>
    <row r="65" spans="5:61" customFormat="1" x14ac:dyDescent="0.25">
      <c r="E65" s="35" t="s">
        <v>132</v>
      </c>
      <c r="F65" s="34"/>
      <c r="G65" s="34"/>
      <c r="H65" s="34"/>
      <c r="I65" s="34"/>
      <c r="J65" s="34"/>
      <c r="K65" s="34"/>
      <c r="L65" s="34"/>
      <c r="M65" s="34"/>
      <c r="N65" s="34"/>
      <c r="O65" s="34"/>
      <c r="P65" s="34"/>
      <c r="Q65" s="34"/>
      <c r="R65" s="34"/>
      <c r="S65" s="34"/>
      <c r="T65" s="34"/>
      <c r="U65" s="34"/>
      <c r="V65" s="34"/>
      <c r="W65" s="34"/>
      <c r="X65" s="34"/>
      <c r="Y65" s="34"/>
      <c r="Z65" s="34"/>
      <c r="AA65" s="34"/>
      <c r="AB65" s="34"/>
      <c r="AC65" s="34"/>
      <c r="AD65" s="34"/>
      <c r="AE65" s="34"/>
      <c r="AF65" s="34"/>
    </row>
    <row r="66" spans="5:61" customFormat="1" x14ac:dyDescent="0.25">
      <c r="E66" s="35" t="s">
        <v>133</v>
      </c>
      <c r="F66" s="34"/>
      <c r="G66" s="34"/>
      <c r="H66" s="34"/>
      <c r="I66" s="34"/>
      <c r="J66" s="34"/>
      <c r="K66" s="34"/>
      <c r="L66" s="34"/>
      <c r="M66" s="34"/>
      <c r="N66" s="34"/>
      <c r="O66" s="34"/>
      <c r="P66" s="34"/>
      <c r="Q66" s="34"/>
      <c r="R66" s="34"/>
      <c r="S66" s="34"/>
      <c r="T66" s="34"/>
      <c r="U66" s="34"/>
      <c r="V66" s="34"/>
      <c r="W66" s="34"/>
      <c r="X66" s="34"/>
      <c r="Y66" s="34"/>
      <c r="Z66" s="34"/>
      <c r="AA66" s="34"/>
      <c r="AB66" s="34"/>
      <c r="AC66" s="34"/>
      <c r="AD66" s="34"/>
      <c r="AE66" s="34"/>
      <c r="AF66" s="34"/>
    </row>
    <row r="67" spans="5:61" customFormat="1" x14ac:dyDescent="0.25">
      <c r="E67" s="19" t="s">
        <v>48</v>
      </c>
      <c r="F67" s="20"/>
      <c r="G67" s="20"/>
      <c r="H67" s="20"/>
      <c r="I67" s="20"/>
      <c r="J67" s="20"/>
      <c r="K67" s="20"/>
      <c r="L67" s="20"/>
      <c r="M67" s="20"/>
      <c r="N67" s="20"/>
      <c r="O67" s="20"/>
      <c r="P67" s="20"/>
      <c r="Q67" s="20"/>
      <c r="R67" s="20"/>
      <c r="S67" s="20"/>
      <c r="T67" s="20"/>
      <c r="U67" s="20"/>
      <c r="V67" s="20"/>
      <c r="W67" s="20"/>
      <c r="X67" s="20"/>
      <c r="Y67" s="20"/>
      <c r="Z67" s="20"/>
      <c r="AA67" s="20"/>
      <c r="AB67" s="20"/>
      <c r="AC67" s="20"/>
      <c r="AD67" s="20"/>
      <c r="AE67" s="20"/>
      <c r="AF67" s="20"/>
    </row>
    <row r="68" spans="5:61" customFormat="1" x14ac:dyDescent="0.25">
      <c r="E68" s="35" t="s">
        <v>228</v>
      </c>
      <c r="F68" s="34"/>
      <c r="G68" s="34"/>
      <c r="H68" s="34"/>
      <c r="I68" s="34"/>
      <c r="J68" s="34"/>
      <c r="K68" s="34"/>
      <c r="L68" s="34"/>
      <c r="M68" s="34"/>
      <c r="N68" s="34"/>
      <c r="O68" s="34"/>
      <c r="P68" s="34"/>
      <c r="Q68" s="34"/>
      <c r="R68" s="34"/>
      <c r="S68" s="34"/>
      <c r="T68" s="34"/>
      <c r="U68" s="34"/>
      <c r="V68" s="34"/>
      <c r="W68" s="34"/>
      <c r="X68" s="34"/>
      <c r="Y68" s="34"/>
      <c r="Z68" s="34"/>
      <c r="AA68" s="34"/>
      <c r="AB68" s="34"/>
      <c r="AC68" s="34"/>
      <c r="AD68" s="34"/>
      <c r="AE68" s="34"/>
      <c r="AF68" s="34"/>
    </row>
    <row r="69" spans="5:61" customFormat="1" x14ac:dyDescent="0.25">
      <c r="E69" s="35" t="s">
        <v>134</v>
      </c>
      <c r="F69" s="34"/>
      <c r="G69" s="34"/>
      <c r="H69" s="34"/>
      <c r="I69" s="34"/>
      <c r="J69" s="34"/>
      <c r="K69" s="34"/>
      <c r="L69" s="34"/>
      <c r="M69" s="34"/>
      <c r="N69" s="34"/>
      <c r="O69" s="34"/>
      <c r="P69" s="34"/>
      <c r="Q69" s="34"/>
      <c r="R69" s="34"/>
      <c r="S69" s="34"/>
      <c r="T69" s="34"/>
      <c r="U69" s="34"/>
      <c r="V69" s="34"/>
      <c r="W69" s="34"/>
      <c r="X69" s="34"/>
      <c r="Y69" s="34"/>
      <c r="Z69" s="34"/>
      <c r="AA69" s="34"/>
      <c r="AB69" s="34"/>
      <c r="AC69" s="34"/>
      <c r="AD69" s="34"/>
      <c r="AE69" s="34"/>
      <c r="AF69" s="34"/>
      <c r="AH69" s="8" t="s">
        <v>8</v>
      </c>
      <c r="AI69" s="9"/>
      <c r="AJ69" s="9"/>
      <c r="AK69" s="9"/>
      <c r="AL69" s="9"/>
      <c r="AM69" s="9"/>
      <c r="AN69" s="9"/>
      <c r="AO69" s="9"/>
      <c r="AP69" s="9"/>
      <c r="AQ69" s="9"/>
      <c r="AR69" s="9"/>
      <c r="AS69" s="9"/>
      <c r="AT69" s="9"/>
      <c r="AU69" s="9"/>
      <c r="AV69" s="9"/>
      <c r="AW69" s="9"/>
      <c r="AX69" s="9"/>
      <c r="AY69" s="9"/>
      <c r="AZ69" s="9"/>
      <c r="BA69" s="22"/>
      <c r="BB69" s="22"/>
      <c r="BC69" s="22"/>
      <c r="BD69" s="22"/>
      <c r="BE69" s="22"/>
      <c r="BF69" s="22"/>
      <c r="BG69" s="22"/>
      <c r="BH69" s="22"/>
      <c r="BI69" s="22"/>
    </row>
    <row r="70" spans="5:61" customFormat="1" x14ac:dyDescent="0.25">
      <c r="E70" s="19" t="s">
        <v>35</v>
      </c>
      <c r="F70" s="20"/>
      <c r="G70" s="20"/>
      <c r="H70" s="20"/>
      <c r="I70" s="20"/>
      <c r="J70" s="20"/>
      <c r="K70" s="20"/>
      <c r="L70" s="20"/>
      <c r="M70" s="20"/>
      <c r="N70" s="20"/>
      <c r="O70" s="20"/>
      <c r="P70" s="20"/>
      <c r="Q70" s="20"/>
      <c r="R70" s="20"/>
      <c r="S70" s="20"/>
      <c r="T70" s="20"/>
      <c r="U70" s="20"/>
      <c r="V70" s="20"/>
      <c r="W70" s="20"/>
      <c r="X70" s="20"/>
      <c r="Y70" s="20"/>
      <c r="Z70" s="20"/>
      <c r="AA70" s="20"/>
      <c r="AB70" s="20"/>
      <c r="AC70" s="20"/>
      <c r="AD70" s="20"/>
      <c r="AE70" s="20"/>
      <c r="AF70" s="20"/>
      <c r="AH70" s="8"/>
      <c r="AI70" s="9"/>
      <c r="AJ70" s="9"/>
      <c r="AK70" s="9"/>
      <c r="AL70" s="9"/>
      <c r="AM70" s="9"/>
      <c r="AN70" s="9"/>
      <c r="AO70" s="9"/>
      <c r="AP70" s="9"/>
      <c r="AQ70" s="9"/>
      <c r="AR70" s="9"/>
      <c r="AS70" s="9"/>
      <c r="AT70" s="9"/>
      <c r="AU70" s="9"/>
      <c r="AV70" s="9"/>
      <c r="AW70" s="9"/>
      <c r="AX70" s="9"/>
      <c r="AY70" s="9"/>
      <c r="AZ70" s="9"/>
      <c r="BA70" s="22"/>
      <c r="BB70" s="22"/>
      <c r="BC70" s="22"/>
      <c r="BD70" s="22"/>
      <c r="BE70" s="22"/>
      <c r="BF70" s="22"/>
      <c r="BG70" s="22"/>
      <c r="BH70" s="22"/>
      <c r="BI70" s="22"/>
    </row>
    <row r="71" spans="5:61" customFormat="1" x14ac:dyDescent="0.25">
      <c r="E71" s="19" t="s">
        <v>236</v>
      </c>
      <c r="F71" s="20"/>
      <c r="G71" s="20"/>
      <c r="H71" s="20"/>
      <c r="I71" s="20"/>
      <c r="J71" s="20"/>
      <c r="K71" s="20"/>
      <c r="L71" s="20"/>
      <c r="M71" s="20"/>
      <c r="N71" s="20"/>
      <c r="O71" s="20"/>
      <c r="P71" s="20"/>
      <c r="Q71" s="20"/>
      <c r="R71" s="20"/>
      <c r="S71" s="20"/>
      <c r="T71" s="20"/>
      <c r="U71" s="20"/>
      <c r="V71" s="20"/>
      <c r="W71" s="20"/>
      <c r="X71" s="20"/>
      <c r="Y71" s="20"/>
      <c r="Z71" s="20"/>
      <c r="AA71" s="20"/>
      <c r="AB71" s="20"/>
      <c r="AC71" s="20"/>
      <c r="AD71" s="20"/>
      <c r="AE71" s="20"/>
      <c r="AF71" s="20"/>
      <c r="AH71" s="8" t="s">
        <v>46</v>
      </c>
      <c r="AI71" s="9"/>
      <c r="AJ71" s="9"/>
      <c r="AK71" s="9"/>
      <c r="AL71" s="9"/>
      <c r="AM71" s="9"/>
      <c r="AN71" s="9"/>
      <c r="AO71" s="9"/>
      <c r="AP71" s="9"/>
      <c r="AQ71" s="9"/>
      <c r="AR71" s="9"/>
      <c r="AS71" s="9"/>
      <c r="AT71" s="9"/>
      <c r="AU71" s="9"/>
      <c r="AV71" s="9"/>
      <c r="AW71" s="9"/>
      <c r="AX71" s="9"/>
      <c r="AY71" s="9"/>
      <c r="AZ71" s="9"/>
      <c r="BA71" s="22"/>
      <c r="BB71" s="22"/>
      <c r="BC71" s="22"/>
      <c r="BD71" s="22"/>
      <c r="BE71" s="22"/>
      <c r="BF71" s="22"/>
      <c r="BG71" s="22"/>
      <c r="BH71" s="22"/>
      <c r="BI71" s="22"/>
    </row>
    <row r="72" spans="5:61" customFormat="1" x14ac:dyDescent="0.25">
      <c r="E72" s="19" t="s">
        <v>47</v>
      </c>
      <c r="F72" s="20"/>
      <c r="G72" s="20"/>
      <c r="H72" s="20"/>
      <c r="I72" s="20"/>
      <c r="J72" s="20"/>
      <c r="K72" s="20"/>
      <c r="L72" s="20"/>
      <c r="M72" s="20"/>
      <c r="N72" s="20"/>
      <c r="O72" s="20"/>
      <c r="P72" s="20"/>
      <c r="Q72" s="20"/>
      <c r="R72" s="20"/>
      <c r="S72" s="20"/>
      <c r="T72" s="20"/>
      <c r="U72" s="20"/>
      <c r="V72" s="20"/>
      <c r="W72" s="20"/>
      <c r="X72" s="20"/>
      <c r="Y72" s="20"/>
      <c r="Z72" s="20"/>
      <c r="AA72" s="20"/>
      <c r="AB72" s="20"/>
      <c r="AC72" s="20"/>
      <c r="AD72" s="20"/>
      <c r="AE72" s="20"/>
      <c r="AF72" s="20"/>
      <c r="AH72" s="8" t="s">
        <v>9</v>
      </c>
      <c r="AI72" s="9"/>
      <c r="AJ72" s="9"/>
      <c r="AK72" s="9"/>
      <c r="AL72" s="9"/>
      <c r="AM72" s="9"/>
      <c r="AN72" s="9"/>
      <c r="AO72" s="9"/>
      <c r="AP72" s="9"/>
      <c r="AQ72" s="9"/>
      <c r="AR72" s="9"/>
      <c r="AS72" s="9"/>
      <c r="AT72" s="9"/>
      <c r="AU72" s="9"/>
      <c r="AV72" s="9"/>
      <c r="AW72" s="9"/>
      <c r="AX72" s="9"/>
      <c r="AY72" s="9"/>
      <c r="AZ72" s="9"/>
      <c r="BA72" s="22"/>
      <c r="BB72" s="22"/>
      <c r="BC72" s="22"/>
      <c r="BD72" s="22"/>
      <c r="BE72" s="22"/>
      <c r="BF72" s="22"/>
      <c r="BG72" s="22"/>
      <c r="BH72" s="22"/>
      <c r="BI72" s="22"/>
    </row>
    <row r="73" spans="5:61" customFormat="1" x14ac:dyDescent="0.25">
      <c r="E73" s="19" t="s">
        <v>38</v>
      </c>
      <c r="F73" s="20"/>
      <c r="G73" s="20"/>
      <c r="H73" s="20"/>
      <c r="I73" s="20"/>
      <c r="J73" s="20"/>
      <c r="K73" s="20"/>
      <c r="L73" s="20"/>
      <c r="M73" s="20"/>
      <c r="N73" s="20"/>
      <c r="O73" s="20"/>
      <c r="P73" s="20"/>
      <c r="Q73" s="20"/>
      <c r="R73" s="20"/>
      <c r="S73" s="20"/>
      <c r="T73" s="20"/>
      <c r="U73" s="20"/>
      <c r="V73" s="20"/>
      <c r="W73" s="20"/>
      <c r="X73" s="20"/>
      <c r="Y73" s="20"/>
      <c r="Z73" s="20"/>
      <c r="AA73" s="20"/>
      <c r="AB73" s="20"/>
      <c r="AC73" s="20"/>
      <c r="AD73" s="20"/>
      <c r="AE73" s="20"/>
      <c r="AF73" s="20"/>
      <c r="AH73" s="8" t="s">
        <v>318</v>
      </c>
      <c r="AI73" s="9"/>
      <c r="AJ73" s="9"/>
      <c r="AK73" s="9"/>
      <c r="AL73" s="9"/>
      <c r="AM73" s="9"/>
      <c r="AN73" s="9"/>
      <c r="AO73" s="9"/>
      <c r="AP73" s="9"/>
      <c r="AQ73" s="9"/>
      <c r="AR73" s="9"/>
      <c r="AS73" s="9"/>
      <c r="AT73" s="9"/>
      <c r="AU73" s="9"/>
      <c r="AV73" s="9"/>
      <c r="AW73" s="9"/>
      <c r="AX73" s="9"/>
      <c r="AY73" s="9"/>
      <c r="AZ73" s="9"/>
      <c r="BA73" s="22"/>
      <c r="BB73" s="22"/>
      <c r="BC73" s="22"/>
      <c r="BD73" s="22"/>
      <c r="BE73" s="22"/>
      <c r="BF73" s="22"/>
      <c r="BG73" s="22"/>
      <c r="BH73" s="22"/>
      <c r="BI73" s="22"/>
    </row>
    <row r="74" spans="5:61" customFormat="1" x14ac:dyDescent="0.25">
      <c r="E74" s="19" t="s">
        <v>51</v>
      </c>
      <c r="F74" s="20"/>
      <c r="G74" s="20"/>
      <c r="H74" s="20"/>
      <c r="I74" s="20"/>
      <c r="J74" s="20"/>
      <c r="K74" s="20"/>
      <c r="L74" s="20"/>
      <c r="M74" s="20"/>
      <c r="N74" s="20"/>
      <c r="O74" s="20"/>
      <c r="P74" s="20"/>
      <c r="Q74" s="20"/>
      <c r="R74" s="20"/>
      <c r="S74" s="20"/>
      <c r="T74" s="20"/>
      <c r="U74" s="20"/>
      <c r="V74" s="20"/>
      <c r="W74" s="20"/>
      <c r="X74" s="20"/>
      <c r="Y74" s="20"/>
      <c r="Z74" s="20"/>
      <c r="AA74" s="20"/>
      <c r="AB74" s="20"/>
      <c r="AC74" s="20"/>
      <c r="AD74" s="20"/>
      <c r="AE74" s="20"/>
      <c r="AF74" s="20"/>
      <c r="AH74" s="8" t="s">
        <v>321</v>
      </c>
      <c r="AI74" s="9"/>
      <c r="AJ74" s="9"/>
      <c r="AK74" s="9"/>
      <c r="AL74" s="9"/>
      <c r="AM74" s="9"/>
      <c r="AN74" s="9"/>
      <c r="AO74" s="9"/>
      <c r="AP74" s="9"/>
      <c r="AQ74" s="9"/>
      <c r="AR74" s="9"/>
      <c r="AS74" s="9"/>
      <c r="AT74" s="9"/>
      <c r="AU74" s="9"/>
      <c r="AV74" s="9"/>
      <c r="AW74" s="9"/>
      <c r="AX74" s="9"/>
      <c r="AY74" s="9"/>
      <c r="AZ74" s="9"/>
      <c r="BA74" s="22"/>
      <c r="BB74" s="22"/>
      <c r="BC74" s="22"/>
      <c r="BD74" s="22"/>
      <c r="BE74" s="22"/>
      <c r="BF74" s="22"/>
      <c r="BG74" s="22"/>
      <c r="BH74" s="22"/>
      <c r="BI74" s="22"/>
    </row>
    <row r="75" spans="5:61" customFormat="1" x14ac:dyDescent="0.25">
      <c r="E75" s="19" t="s">
        <v>229</v>
      </c>
      <c r="F75" s="20"/>
      <c r="G75" s="20"/>
      <c r="H75" s="20"/>
      <c r="I75" s="20"/>
      <c r="J75" s="20"/>
      <c r="K75" s="20"/>
      <c r="L75" s="20"/>
      <c r="M75" s="20"/>
      <c r="N75" s="20"/>
      <c r="O75" s="20"/>
      <c r="P75" s="20"/>
      <c r="Q75" s="20"/>
      <c r="R75" s="20"/>
      <c r="S75" s="20"/>
      <c r="T75" s="20"/>
      <c r="U75" s="20"/>
      <c r="V75" s="20"/>
      <c r="W75" s="20"/>
      <c r="X75" s="20"/>
      <c r="Y75" s="20"/>
      <c r="Z75" s="20"/>
      <c r="AA75" s="20"/>
      <c r="AB75" s="20"/>
      <c r="AC75" s="20"/>
      <c r="AD75" s="20"/>
      <c r="AE75" s="20"/>
      <c r="AF75" s="20"/>
      <c r="AH75" s="8" t="s">
        <v>322</v>
      </c>
      <c r="AI75" s="9"/>
      <c r="AJ75" s="9"/>
      <c r="AK75" s="9"/>
      <c r="AL75" s="9"/>
      <c r="AM75" s="9"/>
      <c r="AN75" s="9"/>
      <c r="AO75" s="9"/>
      <c r="AP75" s="9"/>
      <c r="AQ75" s="9"/>
      <c r="AR75" s="9"/>
      <c r="AS75" s="9"/>
      <c r="AT75" s="9"/>
      <c r="AU75" s="9"/>
      <c r="AV75" s="9"/>
      <c r="AW75" s="9"/>
      <c r="AX75" s="9"/>
      <c r="AY75" s="9"/>
      <c r="AZ75" s="9"/>
      <c r="BA75" s="22"/>
      <c r="BB75" s="22"/>
      <c r="BC75" s="22"/>
      <c r="BD75" s="22"/>
      <c r="BE75" s="22"/>
      <c r="BF75" s="22"/>
      <c r="BG75" s="22"/>
      <c r="BH75" s="22"/>
      <c r="BI75" s="22"/>
    </row>
    <row r="76" spans="5:61" customFormat="1" x14ac:dyDescent="0.25">
      <c r="E76" s="35" t="s">
        <v>230</v>
      </c>
      <c r="F76" s="34"/>
      <c r="G76" s="34"/>
      <c r="H76" s="34"/>
      <c r="I76" s="34"/>
      <c r="J76" s="34"/>
      <c r="K76" s="34"/>
      <c r="L76" s="34"/>
      <c r="M76" s="34"/>
      <c r="N76" s="34"/>
      <c r="O76" s="34"/>
      <c r="P76" s="34"/>
      <c r="Q76" s="34"/>
      <c r="R76" s="34"/>
      <c r="S76" s="34"/>
      <c r="T76" s="34"/>
      <c r="U76" s="34"/>
      <c r="V76" s="34"/>
      <c r="W76" s="34"/>
      <c r="X76" s="34"/>
      <c r="Y76" s="34"/>
      <c r="Z76" s="34"/>
      <c r="AA76" s="34"/>
      <c r="AB76" s="34"/>
      <c r="AC76" s="34"/>
      <c r="AD76" s="34"/>
      <c r="AE76" s="34"/>
      <c r="AF76" s="34"/>
      <c r="AH76" s="8" t="s">
        <v>323</v>
      </c>
      <c r="AI76" s="9"/>
      <c r="AJ76" s="9"/>
      <c r="AK76" s="9"/>
      <c r="AL76" s="9"/>
      <c r="AM76" s="9"/>
      <c r="AN76" s="9"/>
      <c r="AO76" s="9"/>
      <c r="AP76" s="9"/>
      <c r="AQ76" s="9"/>
      <c r="AR76" s="9"/>
      <c r="AS76" s="9"/>
      <c r="AT76" s="9"/>
      <c r="AU76" s="9"/>
      <c r="AV76" s="9"/>
      <c r="AW76" s="9"/>
      <c r="AX76" s="9"/>
      <c r="AY76" s="9"/>
      <c r="AZ76" s="9"/>
      <c r="BA76" s="22"/>
      <c r="BB76" s="22"/>
      <c r="BC76" s="22"/>
      <c r="BD76" s="22"/>
      <c r="BE76" s="22"/>
      <c r="BF76" s="22"/>
      <c r="BG76" s="22"/>
      <c r="BH76" s="22"/>
      <c r="BI76" s="22"/>
    </row>
    <row r="77" spans="5:61" customFormat="1" x14ac:dyDescent="0.25">
      <c r="E77" s="19" t="s">
        <v>33</v>
      </c>
      <c r="F77" s="20"/>
      <c r="G77" s="20"/>
      <c r="H77" s="20"/>
      <c r="I77" s="20"/>
      <c r="J77" s="20"/>
      <c r="K77" s="20"/>
      <c r="L77" s="20"/>
      <c r="M77" s="20"/>
      <c r="N77" s="20"/>
      <c r="O77" s="20"/>
      <c r="P77" s="20"/>
      <c r="Q77" s="20"/>
      <c r="R77" s="20"/>
      <c r="S77" s="20"/>
      <c r="T77" s="20"/>
      <c r="U77" s="20"/>
      <c r="V77" s="20"/>
      <c r="W77" s="20"/>
      <c r="X77" s="20"/>
      <c r="Y77" s="20"/>
      <c r="Z77" s="20"/>
      <c r="AA77" s="20"/>
      <c r="AB77" s="20"/>
      <c r="AC77" s="20"/>
      <c r="AD77" s="20"/>
      <c r="AE77" s="20"/>
      <c r="AF77" s="20"/>
      <c r="AH77" s="8" t="s">
        <v>319</v>
      </c>
      <c r="AI77" s="9"/>
      <c r="AJ77" s="9"/>
      <c r="AK77" s="9"/>
      <c r="AL77" s="9"/>
      <c r="AM77" s="9"/>
      <c r="AN77" s="9"/>
      <c r="AO77" s="15"/>
      <c r="AP77" s="9"/>
      <c r="AQ77" s="9"/>
      <c r="AR77" s="9"/>
      <c r="AS77" s="9"/>
      <c r="AT77" s="9"/>
      <c r="AU77" s="9"/>
      <c r="AV77" s="15"/>
      <c r="AW77" s="9"/>
      <c r="AX77" s="9"/>
      <c r="AY77" s="9"/>
      <c r="AZ77" s="9"/>
      <c r="BA77" s="22"/>
      <c r="BB77" s="22"/>
      <c r="BC77" s="22"/>
      <c r="BD77" s="22"/>
      <c r="BE77" s="22"/>
      <c r="BF77" s="22"/>
      <c r="BG77" s="22"/>
      <c r="BH77" s="22"/>
      <c r="BI77" s="22"/>
    </row>
    <row r="78" spans="5:61" customFormat="1" x14ac:dyDescent="0.25">
      <c r="E78" s="35" t="s">
        <v>231</v>
      </c>
      <c r="F78" s="34"/>
      <c r="G78" s="34"/>
      <c r="H78" s="34"/>
      <c r="I78" s="34"/>
      <c r="J78" s="34"/>
      <c r="K78" s="34"/>
      <c r="L78" s="34"/>
      <c r="M78" s="34"/>
      <c r="N78" s="34"/>
      <c r="O78" s="34"/>
      <c r="P78" s="34"/>
      <c r="Q78" s="34"/>
      <c r="R78" s="34"/>
      <c r="S78" s="34"/>
      <c r="T78" s="34"/>
      <c r="U78" s="34"/>
      <c r="V78" s="34"/>
      <c r="W78" s="34"/>
      <c r="X78" s="34"/>
      <c r="Y78" s="34"/>
      <c r="Z78" s="34"/>
      <c r="AA78" s="34"/>
      <c r="AB78" s="34"/>
      <c r="AC78" s="34"/>
      <c r="AD78" s="34"/>
      <c r="AE78" s="34"/>
      <c r="AF78" s="34"/>
      <c r="AH78" s="8" t="s">
        <v>320</v>
      </c>
      <c r="AI78" s="9"/>
      <c r="AJ78" s="9"/>
      <c r="AK78" s="9"/>
      <c r="AL78" s="9"/>
      <c r="AM78" s="9"/>
      <c r="AN78" s="9"/>
      <c r="AO78" s="9"/>
      <c r="AP78" s="9"/>
      <c r="AQ78" s="9"/>
      <c r="AR78" s="9"/>
      <c r="AS78" s="9"/>
      <c r="AT78" s="9"/>
      <c r="AU78" s="9"/>
      <c r="AV78" s="9"/>
      <c r="AW78" s="9"/>
      <c r="AX78" s="9"/>
      <c r="AY78" s="9"/>
      <c r="AZ78" s="9"/>
      <c r="BA78" s="22"/>
      <c r="BB78" s="22"/>
      <c r="BC78" s="22"/>
      <c r="BD78" s="22"/>
      <c r="BE78" s="22"/>
      <c r="BF78" s="22"/>
      <c r="BG78" s="22"/>
      <c r="BH78" s="22"/>
      <c r="BI78" s="22"/>
    </row>
    <row r="79" spans="5:61" customFormat="1" x14ac:dyDescent="0.25">
      <c r="E79" s="35" t="s">
        <v>135</v>
      </c>
      <c r="F79" s="34"/>
      <c r="G79" s="34"/>
      <c r="H79" s="34"/>
      <c r="I79" s="34"/>
      <c r="J79" s="34"/>
      <c r="K79" s="34"/>
      <c r="L79" s="34"/>
      <c r="M79" s="34"/>
      <c r="N79" s="34"/>
      <c r="O79" s="34"/>
      <c r="P79" s="34"/>
      <c r="Q79" s="34"/>
      <c r="R79" s="34"/>
      <c r="S79" s="34"/>
      <c r="T79" s="34"/>
      <c r="U79" s="34"/>
      <c r="V79" s="34"/>
      <c r="W79" s="34"/>
      <c r="X79" s="34"/>
      <c r="Y79" s="34"/>
      <c r="Z79" s="34"/>
      <c r="AA79" s="34"/>
      <c r="AB79" s="34"/>
      <c r="AC79" s="34"/>
      <c r="AD79" s="34"/>
      <c r="AE79" s="34"/>
      <c r="AF79" s="34"/>
      <c r="AH79" s="8"/>
      <c r="AI79" s="9"/>
      <c r="AJ79" s="9"/>
      <c r="AK79" s="9"/>
      <c r="AL79" s="9"/>
      <c r="AM79" s="9"/>
      <c r="AN79" s="9"/>
      <c r="AO79" s="9"/>
      <c r="AP79" s="9"/>
      <c r="AQ79" s="9"/>
      <c r="AR79" s="9"/>
      <c r="AS79" s="9"/>
      <c r="AT79" s="9"/>
      <c r="AU79" s="9"/>
      <c r="AV79" s="9"/>
      <c r="AW79" s="9"/>
      <c r="AX79" s="9"/>
      <c r="AY79" s="9"/>
      <c r="AZ79" s="9"/>
      <c r="BA79" s="22"/>
      <c r="BB79" s="22"/>
      <c r="BC79" s="22"/>
      <c r="BD79" s="22"/>
      <c r="BE79" s="22"/>
      <c r="BF79" s="22"/>
      <c r="BG79" s="22"/>
      <c r="BH79" s="22"/>
      <c r="BI79" s="22"/>
    </row>
    <row r="80" spans="5:61" customFormat="1" x14ac:dyDescent="0.25">
      <c r="E80" s="35" t="s">
        <v>232</v>
      </c>
      <c r="F80" s="34"/>
      <c r="G80" s="34"/>
      <c r="H80" s="34"/>
      <c r="I80" s="34"/>
      <c r="J80" s="34"/>
      <c r="K80" s="34"/>
      <c r="L80" s="34"/>
      <c r="M80" s="34"/>
      <c r="N80" s="34"/>
      <c r="O80" s="34"/>
      <c r="P80" s="34"/>
      <c r="Q80" s="34"/>
      <c r="R80" s="34"/>
      <c r="S80" s="34"/>
      <c r="T80" s="34"/>
      <c r="U80" s="34"/>
      <c r="V80" s="34"/>
      <c r="W80" s="34"/>
      <c r="X80" s="34"/>
      <c r="Y80" s="34"/>
      <c r="Z80" s="34"/>
      <c r="AA80" s="34"/>
      <c r="AB80" s="34"/>
      <c r="AC80" s="34"/>
      <c r="AD80" s="34"/>
      <c r="AE80" s="34"/>
      <c r="AF80" s="34"/>
      <c r="AH80" s="27" t="s">
        <v>36</v>
      </c>
      <c r="AI80" s="12"/>
      <c r="AJ80" s="12"/>
      <c r="AK80" s="12"/>
      <c r="AL80" s="12"/>
      <c r="AM80" s="12"/>
      <c r="AN80" s="12"/>
      <c r="AO80" s="12"/>
      <c r="AP80" s="12"/>
      <c r="AQ80" s="12"/>
      <c r="AR80" s="12"/>
      <c r="AS80" s="12"/>
      <c r="AT80" s="12"/>
      <c r="AU80" s="12"/>
      <c r="AV80" s="12"/>
      <c r="AW80" s="12"/>
      <c r="AX80" s="12"/>
      <c r="AY80" s="12"/>
      <c r="AZ80" s="12"/>
      <c r="BA80" s="34"/>
      <c r="BB80" s="34"/>
      <c r="BC80" s="34"/>
      <c r="BD80" s="34"/>
      <c r="BE80" s="34"/>
      <c r="BF80" s="34"/>
      <c r="BG80" s="34"/>
      <c r="BH80" s="34"/>
      <c r="BI80" s="34"/>
    </row>
    <row r="81" spans="5:70" customFormat="1" x14ac:dyDescent="0.25">
      <c r="E81" s="35" t="s">
        <v>136</v>
      </c>
      <c r="F81" s="34"/>
      <c r="G81" s="34"/>
      <c r="H81" s="34"/>
      <c r="I81" s="34"/>
      <c r="J81" s="34"/>
      <c r="K81" s="34"/>
      <c r="L81" s="34"/>
      <c r="M81" s="34"/>
      <c r="N81" s="34"/>
      <c r="O81" s="34"/>
      <c r="P81" s="34"/>
      <c r="Q81" s="34"/>
      <c r="R81" s="34"/>
      <c r="S81" s="34"/>
      <c r="T81" s="34"/>
      <c r="U81" s="34"/>
      <c r="V81" s="34"/>
      <c r="W81" s="34"/>
      <c r="X81" s="34"/>
      <c r="Y81" s="34"/>
      <c r="Z81" s="34"/>
      <c r="AA81" s="34"/>
      <c r="AB81" s="34"/>
      <c r="AC81" s="34"/>
      <c r="AD81" s="34"/>
      <c r="AE81" s="34"/>
      <c r="AF81" s="34"/>
      <c r="AH81" s="27" t="s">
        <v>9</v>
      </c>
      <c r="AI81" s="12"/>
      <c r="AJ81" s="12"/>
      <c r="AK81" s="12"/>
      <c r="AL81" s="12"/>
      <c r="AM81" s="12"/>
      <c r="AN81" s="12"/>
      <c r="AO81" s="12"/>
      <c r="AP81" s="12"/>
      <c r="AQ81" s="12"/>
      <c r="AR81" s="12"/>
      <c r="AS81" s="12"/>
      <c r="AT81" s="12"/>
      <c r="AU81" s="12"/>
      <c r="AV81" s="12"/>
      <c r="AW81" s="12"/>
      <c r="AX81" s="12"/>
      <c r="AY81" s="12"/>
      <c r="AZ81" s="12"/>
      <c r="BA81" s="34"/>
      <c r="BB81" s="34"/>
      <c r="BC81" s="34"/>
      <c r="BD81" s="34"/>
      <c r="BE81" s="34"/>
      <c r="BF81" s="34"/>
      <c r="BG81" s="34"/>
      <c r="BH81" s="34"/>
      <c r="BI81" s="34"/>
    </row>
    <row r="82" spans="5:70" customFormat="1" x14ac:dyDescent="0.25">
      <c r="E82" s="19" t="s">
        <v>155</v>
      </c>
      <c r="F82" s="20"/>
      <c r="G82" s="20"/>
      <c r="H82" s="20"/>
      <c r="I82" s="20"/>
      <c r="J82" s="20"/>
      <c r="K82" s="20"/>
      <c r="L82" s="20"/>
      <c r="M82" s="20"/>
      <c r="N82" s="20"/>
      <c r="O82" s="20"/>
      <c r="P82" s="20"/>
      <c r="Q82" s="20"/>
      <c r="R82" s="20"/>
      <c r="S82" s="20"/>
      <c r="T82" s="20"/>
      <c r="U82" s="20"/>
      <c r="V82" s="20"/>
      <c r="W82" s="20"/>
      <c r="X82" s="20"/>
      <c r="Y82" s="20"/>
      <c r="Z82" s="20"/>
      <c r="AA82" s="20"/>
      <c r="AB82" s="20"/>
      <c r="AC82" s="20"/>
      <c r="AD82" s="20"/>
      <c r="AE82" s="20"/>
      <c r="AF82" s="20"/>
      <c r="AH82" s="27" t="s">
        <v>241</v>
      </c>
      <c r="AI82" s="12"/>
      <c r="AJ82" s="12"/>
      <c r="AK82" s="12"/>
      <c r="AL82" s="12"/>
      <c r="AM82" s="12"/>
      <c r="AN82" s="12"/>
      <c r="AO82" s="12"/>
      <c r="AP82" s="12"/>
      <c r="AQ82" s="12"/>
      <c r="AR82" s="12"/>
      <c r="AS82" s="12"/>
      <c r="AT82" s="12"/>
      <c r="AU82" s="12"/>
      <c r="AV82" s="12"/>
      <c r="AW82" s="12"/>
      <c r="AX82" s="12"/>
      <c r="AY82" s="12"/>
      <c r="AZ82" s="12"/>
      <c r="BA82" s="34"/>
      <c r="BB82" s="34"/>
      <c r="BC82" s="34"/>
      <c r="BD82" s="34"/>
      <c r="BE82" s="34"/>
      <c r="BF82" s="34"/>
      <c r="BG82" s="34"/>
      <c r="BH82" s="34"/>
      <c r="BI82" s="34"/>
    </row>
    <row r="83" spans="5:70" customFormat="1" x14ac:dyDescent="0.25">
      <c r="E83" s="19" t="s">
        <v>29</v>
      </c>
      <c r="F83" s="20"/>
      <c r="G83" s="20"/>
      <c r="H83" s="20"/>
      <c r="I83" s="20"/>
      <c r="J83" s="20"/>
      <c r="K83" s="20"/>
      <c r="L83" s="20"/>
      <c r="M83" s="20"/>
      <c r="N83" s="20"/>
      <c r="O83" s="20"/>
      <c r="P83" s="20"/>
      <c r="Q83" s="20"/>
      <c r="R83" s="20"/>
      <c r="S83" s="20"/>
      <c r="T83" s="20"/>
      <c r="U83" s="20"/>
      <c r="V83" s="20"/>
      <c r="W83" s="20"/>
      <c r="X83" s="20"/>
      <c r="Y83" s="20"/>
      <c r="Z83" s="20"/>
      <c r="AA83" s="20"/>
      <c r="AB83" s="20"/>
      <c r="AC83" s="20"/>
      <c r="AD83" s="20"/>
      <c r="AE83" s="20"/>
      <c r="AF83" s="20"/>
      <c r="AH83" s="27" t="s">
        <v>240</v>
      </c>
      <c r="AI83" s="12"/>
      <c r="AJ83" s="12"/>
      <c r="AK83" s="12"/>
      <c r="AL83" s="12"/>
      <c r="AM83" s="12"/>
      <c r="AN83" s="12"/>
      <c r="AO83" s="12"/>
      <c r="AP83" s="12"/>
      <c r="AQ83" s="12"/>
      <c r="AR83" s="12"/>
      <c r="AS83" s="12"/>
      <c r="AT83" s="12"/>
      <c r="AU83" s="12"/>
      <c r="AV83" s="12"/>
      <c r="AW83" s="12"/>
      <c r="AX83" s="12"/>
      <c r="AY83" s="12"/>
      <c r="AZ83" s="12"/>
      <c r="BA83" s="34"/>
      <c r="BB83" s="34"/>
      <c r="BC83" s="34"/>
      <c r="BD83" s="34"/>
      <c r="BE83" s="34"/>
      <c r="BF83" s="34"/>
      <c r="BG83" s="34"/>
      <c r="BH83" s="34"/>
      <c r="BI83" s="34"/>
    </row>
    <row r="84" spans="5:70" customFormat="1" x14ac:dyDescent="0.25">
      <c r="E84" s="19" t="s">
        <v>233</v>
      </c>
      <c r="F84" s="20"/>
      <c r="G84" s="20"/>
      <c r="H84" s="20"/>
      <c r="I84" s="20"/>
      <c r="J84" s="20"/>
      <c r="K84" s="20"/>
      <c r="L84" s="20"/>
      <c r="M84" s="20"/>
      <c r="N84" s="20"/>
      <c r="O84" s="20"/>
      <c r="P84" s="20"/>
      <c r="Q84" s="20"/>
      <c r="R84" s="20"/>
      <c r="S84" s="20"/>
      <c r="T84" s="20"/>
      <c r="U84" s="20"/>
      <c r="V84" s="20"/>
      <c r="W84" s="20"/>
      <c r="X84" s="20"/>
      <c r="Y84" s="20"/>
      <c r="Z84" s="20"/>
      <c r="AA84" s="20"/>
      <c r="AB84" s="20"/>
      <c r="AC84" s="20"/>
      <c r="AD84" s="20"/>
      <c r="AE84" s="20"/>
      <c r="AF84" s="20"/>
      <c r="AH84" s="27" t="s">
        <v>238</v>
      </c>
      <c r="AI84" s="12"/>
      <c r="AJ84" s="12"/>
      <c r="AK84" s="12"/>
      <c r="AL84" s="12"/>
      <c r="AM84" s="12"/>
      <c r="AN84" s="12"/>
      <c r="AO84" s="12"/>
      <c r="AP84" s="12"/>
      <c r="AQ84" s="12"/>
      <c r="AR84" s="12"/>
      <c r="AS84" s="12"/>
      <c r="AT84" s="12"/>
      <c r="AU84" s="12"/>
      <c r="AV84" s="12"/>
      <c r="AW84" s="12"/>
      <c r="AX84" s="12"/>
      <c r="AY84" s="12"/>
      <c r="AZ84" s="12"/>
      <c r="BA84" s="34"/>
      <c r="BB84" s="34"/>
      <c r="BC84" s="34"/>
      <c r="BD84" s="34"/>
      <c r="BE84" s="34"/>
      <c r="BF84" s="34"/>
      <c r="BG84" s="34"/>
      <c r="BH84" s="34"/>
      <c r="BI84" s="34"/>
    </row>
    <row r="85" spans="5:70" customFormat="1" x14ac:dyDescent="0.25">
      <c r="E85" s="19" t="s">
        <v>234</v>
      </c>
      <c r="F85" s="20"/>
      <c r="G85" s="20"/>
      <c r="H85" s="20"/>
      <c r="I85" s="20"/>
      <c r="J85" s="20"/>
      <c r="K85" s="20"/>
      <c r="L85" s="20"/>
      <c r="M85" s="20"/>
      <c r="N85" s="20"/>
      <c r="O85" s="20"/>
      <c r="P85" s="20"/>
      <c r="Q85" s="20"/>
      <c r="R85" s="20"/>
      <c r="S85" s="20"/>
      <c r="T85" s="20"/>
      <c r="U85" s="20"/>
      <c r="V85" s="20"/>
      <c r="W85" s="20"/>
      <c r="X85" s="20"/>
      <c r="Y85" s="20"/>
      <c r="Z85" s="20"/>
      <c r="AA85" s="20"/>
      <c r="AB85" s="20"/>
      <c r="AC85" s="20"/>
      <c r="AD85" s="20"/>
      <c r="AE85" s="20"/>
      <c r="AF85" s="20"/>
      <c r="AH85" s="27" t="s">
        <v>239</v>
      </c>
      <c r="AI85" s="12"/>
      <c r="AJ85" s="12"/>
      <c r="AK85" s="12"/>
      <c r="AL85" s="12"/>
      <c r="AM85" s="12"/>
      <c r="AN85" s="12"/>
      <c r="AO85" s="12"/>
      <c r="AP85" s="12"/>
      <c r="AQ85" s="12"/>
      <c r="AR85" s="12"/>
      <c r="AS85" s="12"/>
      <c r="AT85" s="12"/>
      <c r="AU85" s="12"/>
      <c r="AV85" s="12"/>
      <c r="AW85" s="12"/>
      <c r="AX85" s="12"/>
      <c r="AY85" s="12"/>
      <c r="AZ85" s="12"/>
      <c r="BA85" s="34"/>
      <c r="BB85" s="34"/>
      <c r="BC85" s="34"/>
      <c r="BD85" s="34"/>
      <c r="BE85" s="34"/>
      <c r="BF85" s="34"/>
      <c r="BG85" s="34"/>
      <c r="BH85" s="34"/>
      <c r="BI85" s="34"/>
    </row>
    <row r="86" spans="5:70" customFormat="1" x14ac:dyDescent="0.25">
      <c r="E86" s="19" t="s">
        <v>20</v>
      </c>
      <c r="F86" s="20"/>
      <c r="G86" s="20"/>
      <c r="H86" s="20"/>
      <c r="I86" s="20"/>
      <c r="J86" s="20"/>
      <c r="K86" s="20"/>
      <c r="L86" s="20"/>
      <c r="M86" s="20"/>
      <c r="N86" s="20"/>
      <c r="O86" s="20"/>
      <c r="P86" s="20"/>
      <c r="Q86" s="20"/>
      <c r="R86" s="20"/>
      <c r="S86" s="20"/>
      <c r="T86" s="20"/>
      <c r="U86" s="20"/>
      <c r="V86" s="20"/>
      <c r="W86" s="20"/>
      <c r="X86" s="20"/>
      <c r="Y86" s="20"/>
      <c r="Z86" s="20"/>
      <c r="AA86" s="20"/>
      <c r="AB86" s="20"/>
      <c r="AC86" s="20"/>
      <c r="AD86" s="20"/>
      <c r="AE86" s="20"/>
      <c r="AF86" s="20"/>
      <c r="AH86" s="27" t="s">
        <v>237</v>
      </c>
      <c r="AI86" s="12"/>
      <c r="AJ86" s="12"/>
      <c r="AK86" s="12"/>
      <c r="AL86" s="12"/>
      <c r="AM86" s="12"/>
      <c r="AN86" s="12"/>
      <c r="AO86" s="12"/>
      <c r="AP86" s="12"/>
      <c r="AQ86" s="12"/>
      <c r="AR86" s="12"/>
      <c r="AS86" s="12"/>
      <c r="AT86" s="12"/>
      <c r="AU86" s="12"/>
      <c r="AV86" s="12"/>
      <c r="AW86" s="12"/>
      <c r="AX86" s="12"/>
      <c r="AY86" s="12"/>
      <c r="AZ86" s="12"/>
      <c r="BA86" s="34"/>
      <c r="BB86" s="34"/>
      <c r="BC86" s="34"/>
      <c r="BD86" s="34"/>
      <c r="BE86" s="34"/>
      <c r="BF86" s="34"/>
      <c r="BG86" s="34"/>
      <c r="BH86" s="34"/>
      <c r="BI86" s="34"/>
    </row>
    <row r="87" spans="5:70" customFormat="1" x14ac:dyDescent="0.25">
      <c r="E87" s="19" t="s">
        <v>235</v>
      </c>
      <c r="F87" s="20"/>
      <c r="G87" s="20"/>
      <c r="H87" s="20"/>
      <c r="I87" s="20"/>
      <c r="J87" s="20"/>
      <c r="K87" s="20"/>
      <c r="L87" s="20"/>
      <c r="M87" s="20"/>
      <c r="N87" s="20"/>
      <c r="O87" s="20"/>
      <c r="P87" s="20"/>
      <c r="Q87" s="20"/>
      <c r="R87" s="20"/>
      <c r="S87" s="20"/>
      <c r="T87" s="20"/>
      <c r="U87" s="20"/>
      <c r="V87" s="20"/>
      <c r="W87" s="20"/>
      <c r="X87" s="20"/>
      <c r="Y87" s="20"/>
      <c r="Z87" s="20"/>
      <c r="AA87" s="20"/>
      <c r="AB87" s="20"/>
      <c r="AC87" s="20"/>
      <c r="AD87" s="20"/>
      <c r="AE87" s="20"/>
      <c r="AF87" s="20"/>
      <c r="AH87" s="8"/>
      <c r="AI87" s="9"/>
      <c r="AJ87" s="9"/>
      <c r="AK87" s="9"/>
      <c r="AL87" s="9"/>
      <c r="AM87" s="9"/>
      <c r="AN87" s="9"/>
      <c r="AO87" s="9"/>
      <c r="AP87" s="9"/>
      <c r="AQ87" s="9"/>
      <c r="AR87" s="9"/>
      <c r="AS87" s="9"/>
      <c r="AT87" s="9"/>
      <c r="AU87" s="9"/>
      <c r="AV87" s="9"/>
      <c r="AW87" s="9"/>
      <c r="AX87" s="9"/>
      <c r="AY87" s="9"/>
      <c r="AZ87" s="9"/>
      <c r="BA87" s="22"/>
      <c r="BB87" s="22"/>
      <c r="BC87" s="22"/>
      <c r="BD87" s="22"/>
      <c r="BE87" s="22"/>
      <c r="BF87" s="22"/>
      <c r="BG87" s="22"/>
      <c r="BH87" s="22"/>
      <c r="BI87" s="22"/>
    </row>
    <row r="88" spans="5:70" customFormat="1" x14ac:dyDescent="0.25">
      <c r="E88" s="19" t="s">
        <v>27</v>
      </c>
      <c r="F88" s="20"/>
      <c r="G88" s="20"/>
      <c r="H88" s="20"/>
      <c r="I88" s="20"/>
      <c r="J88" s="20"/>
      <c r="K88" s="20"/>
      <c r="L88" s="20"/>
      <c r="M88" s="20"/>
      <c r="N88" s="20"/>
      <c r="O88" s="20"/>
      <c r="P88" s="20"/>
      <c r="Q88" s="20"/>
      <c r="R88" s="20"/>
      <c r="S88" s="20"/>
      <c r="T88" s="20"/>
      <c r="U88" s="20"/>
      <c r="V88" s="20"/>
      <c r="W88" s="20"/>
      <c r="X88" s="20"/>
      <c r="Y88" s="20"/>
      <c r="Z88" s="20"/>
      <c r="AA88" s="20"/>
      <c r="AB88" s="20"/>
      <c r="AC88" s="20"/>
      <c r="AD88" s="20"/>
      <c r="AE88" s="20"/>
      <c r="AF88" s="20"/>
      <c r="AH88" s="8" t="s">
        <v>16</v>
      </c>
      <c r="AI88" s="9"/>
      <c r="AJ88" s="9"/>
      <c r="AK88" s="9"/>
      <c r="AL88" s="9"/>
      <c r="AM88" s="9"/>
      <c r="AN88" s="9"/>
      <c r="AO88" s="9"/>
      <c r="AP88" s="9"/>
      <c r="AQ88" s="9"/>
      <c r="AR88" s="9"/>
      <c r="AS88" s="9"/>
      <c r="AT88" s="9"/>
      <c r="AU88" s="9"/>
      <c r="AV88" s="9"/>
      <c r="AW88" s="9"/>
      <c r="AX88" s="9"/>
      <c r="AY88" s="9"/>
      <c r="AZ88" s="9"/>
      <c r="BA88" s="22"/>
      <c r="BB88" s="22"/>
      <c r="BC88" s="22"/>
      <c r="BD88" s="22"/>
      <c r="BE88" s="22"/>
      <c r="BF88" s="22"/>
      <c r="BG88" s="22"/>
      <c r="BH88" s="22"/>
      <c r="BI88" s="22"/>
    </row>
    <row r="89" spans="5:70" customFormat="1" x14ac:dyDescent="0.25">
      <c r="E89" s="19" t="s">
        <v>317</v>
      </c>
      <c r="F89" s="20"/>
      <c r="G89" s="20"/>
      <c r="H89" s="20"/>
      <c r="I89" s="20"/>
      <c r="J89" s="20"/>
      <c r="K89" s="20"/>
      <c r="L89" s="20"/>
      <c r="M89" s="20"/>
      <c r="N89" s="20"/>
      <c r="O89" s="20"/>
      <c r="P89" s="20"/>
      <c r="Q89" s="20"/>
      <c r="R89" s="20"/>
      <c r="S89" s="20"/>
      <c r="T89" s="20"/>
      <c r="U89" s="20"/>
      <c r="V89" s="20"/>
      <c r="W89" s="20"/>
      <c r="X89" s="20"/>
      <c r="Y89" s="20"/>
      <c r="Z89" s="20"/>
      <c r="AA89" s="20"/>
      <c r="AB89" s="20"/>
      <c r="AC89" s="20"/>
      <c r="AD89" s="20"/>
      <c r="AE89" s="20"/>
      <c r="AF89" s="20"/>
      <c r="AH89" s="8" t="s">
        <v>10</v>
      </c>
      <c r="AI89" s="9"/>
      <c r="AJ89" s="9"/>
      <c r="AK89" s="9"/>
      <c r="AL89" s="9"/>
      <c r="AM89" s="9"/>
      <c r="AN89" s="9"/>
      <c r="AO89" s="9"/>
      <c r="AP89" s="9"/>
      <c r="AQ89" s="9"/>
      <c r="AR89" s="9"/>
      <c r="AS89" s="9"/>
      <c r="AT89" s="9"/>
      <c r="AU89" s="9"/>
      <c r="AV89" s="9"/>
      <c r="AW89" s="9"/>
      <c r="AX89" s="9"/>
      <c r="AY89" s="9"/>
      <c r="AZ89" s="9"/>
      <c r="BA89" s="22"/>
      <c r="BB89" s="22"/>
      <c r="BC89" s="22"/>
      <c r="BD89" s="22"/>
      <c r="BE89" s="22"/>
      <c r="BF89" s="22"/>
      <c r="BG89" s="22"/>
      <c r="BH89" s="22"/>
      <c r="BI89" s="22"/>
    </row>
    <row r="90" spans="5:70" customFormat="1" x14ac:dyDescent="0.25"/>
    <row r="91" spans="5:70" customFormat="1" x14ac:dyDescent="0.25">
      <c r="E91" s="2" t="s">
        <v>3</v>
      </c>
      <c r="BR91" s="2" t="s">
        <v>4</v>
      </c>
    </row>
    <row r="92" spans="5:70" customFormat="1" x14ac:dyDescent="0.25"/>
    <row r="93" spans="5:70" customFormat="1" x14ac:dyDescent="0.25"/>
    <row r="94" spans="5:70" customFormat="1" x14ac:dyDescent="0.25"/>
    <row r="95" spans="5:70" customFormat="1" x14ac:dyDescent="0.25"/>
    <row r="96" spans="5:70" customFormat="1" x14ac:dyDescent="0.25"/>
    <row r="97" customFormat="1" x14ac:dyDescent="0.25"/>
    <row r="98" customFormat="1" x14ac:dyDescent="0.25"/>
    <row r="99" customFormat="1" x14ac:dyDescent="0.25"/>
    <row r="100" customFormat="1" x14ac:dyDescent="0.25"/>
    <row r="101" customFormat="1" x14ac:dyDescent="0.25"/>
    <row r="102" customFormat="1" x14ac:dyDescent="0.25"/>
    <row r="103" customFormat="1" x14ac:dyDescent="0.25"/>
    <row r="104" customFormat="1" x14ac:dyDescent="0.25"/>
    <row r="105" customFormat="1" x14ac:dyDescent="0.25"/>
    <row r="106" customFormat="1" x14ac:dyDescent="0.25"/>
    <row r="107" customFormat="1" x14ac:dyDescent="0.25"/>
    <row r="108" customFormat="1" x14ac:dyDescent="0.25"/>
    <row r="109" customFormat="1" x14ac:dyDescent="0.25"/>
    <row r="110" customFormat="1" x14ac:dyDescent="0.25"/>
    <row r="111" customFormat="1" x14ac:dyDescent="0.25"/>
    <row r="112" customFormat="1" x14ac:dyDescent="0.25"/>
    <row r="113" customFormat="1" x14ac:dyDescent="0.25"/>
    <row r="114" customFormat="1" x14ac:dyDescent="0.25"/>
    <row r="115" customFormat="1" x14ac:dyDescent="0.25"/>
    <row r="116" customFormat="1" x14ac:dyDescent="0.25"/>
    <row r="117" customFormat="1" x14ac:dyDescent="0.25"/>
    <row r="118" customFormat="1" x14ac:dyDescent="0.25"/>
    <row r="119" customFormat="1" x14ac:dyDescent="0.25"/>
    <row r="120" customFormat="1" x14ac:dyDescent="0.25"/>
    <row r="121" customFormat="1" x14ac:dyDescent="0.25"/>
    <row r="122" customFormat="1" x14ac:dyDescent="0.25"/>
    <row r="123" customFormat="1" x14ac:dyDescent="0.25"/>
    <row r="124" customFormat="1" x14ac:dyDescent="0.25"/>
    <row r="125" customFormat="1" x14ac:dyDescent="0.25"/>
    <row r="126" customFormat="1" x14ac:dyDescent="0.25"/>
    <row r="127" customFormat="1" x14ac:dyDescent="0.25"/>
    <row r="128" customFormat="1" x14ac:dyDescent="0.25"/>
    <row r="129" customFormat="1" x14ac:dyDescent="0.25"/>
    <row r="130" customFormat="1" x14ac:dyDescent="0.25"/>
    <row r="131" customFormat="1" x14ac:dyDescent="0.25"/>
    <row r="132" customFormat="1" x14ac:dyDescent="0.25"/>
    <row r="133" customFormat="1" x14ac:dyDescent="0.25"/>
    <row r="134" customFormat="1" x14ac:dyDescent="0.25"/>
    <row r="135" customFormat="1" x14ac:dyDescent="0.25"/>
    <row r="136" customFormat="1" x14ac:dyDescent="0.25"/>
    <row r="137" customFormat="1" x14ac:dyDescent="0.25"/>
    <row r="138" customFormat="1" x14ac:dyDescent="0.25"/>
    <row r="139" customFormat="1" x14ac:dyDescent="0.25"/>
    <row r="140" customFormat="1" x14ac:dyDescent="0.25"/>
    <row r="141" customFormat="1" x14ac:dyDescent="0.25"/>
    <row r="142" customFormat="1" x14ac:dyDescent="0.25"/>
    <row r="143" customFormat="1" x14ac:dyDescent="0.25"/>
    <row r="144" customFormat="1" x14ac:dyDescent="0.25"/>
    <row r="145" spans="3:5" customFormat="1" x14ac:dyDescent="0.25"/>
    <row r="146" spans="3:5" customFormat="1" x14ac:dyDescent="0.25"/>
    <row r="147" spans="3:5" customFormat="1" x14ac:dyDescent="0.25"/>
    <row r="148" spans="3:5" customFormat="1" x14ac:dyDescent="0.25"/>
    <row r="149" spans="3:5" customFormat="1" x14ac:dyDescent="0.25"/>
    <row r="150" spans="3:5" customFormat="1" x14ac:dyDescent="0.25"/>
    <row r="151" spans="3:5" customFormat="1" x14ac:dyDescent="0.25"/>
    <row r="152" spans="3:5" customFormat="1" x14ac:dyDescent="0.25"/>
    <row r="153" spans="3:5" customFormat="1" x14ac:dyDescent="0.25"/>
    <row r="154" spans="3:5" customFormat="1" x14ac:dyDescent="0.25"/>
    <row r="155" spans="3:5" customFormat="1" x14ac:dyDescent="0.25"/>
    <row r="156" spans="3:5" customFormat="1" x14ac:dyDescent="0.25"/>
    <row r="157" spans="3:5" customFormat="1" x14ac:dyDescent="0.25"/>
    <row r="158" spans="3:5" customFormat="1" x14ac:dyDescent="0.25"/>
    <row r="159" spans="3:5" customFormat="1" x14ac:dyDescent="0.25"/>
    <row r="160" spans="3:5" customFormat="1" x14ac:dyDescent="0.25">
      <c r="C160" s="13">
        <v>0</v>
      </c>
      <c r="E160" s="1" t="s">
        <v>347</v>
      </c>
    </row>
    <row r="161" spans="5:5" customFormat="1" x14ac:dyDescent="0.25">
      <c r="E161" t="s">
        <v>349</v>
      </c>
    </row>
    <row r="162" spans="5:5" customFormat="1" x14ac:dyDescent="0.25">
      <c r="E162" s="2" t="s">
        <v>352</v>
      </c>
    </row>
    <row r="163" spans="5:5" customFormat="1" x14ac:dyDescent="0.25"/>
    <row r="164" spans="5:5" customFormat="1" x14ac:dyDescent="0.25">
      <c r="E164" s="14" t="s">
        <v>354</v>
      </c>
    </row>
    <row r="165" spans="5:5" customFormat="1" x14ac:dyDescent="0.25">
      <c r="E165" t="s">
        <v>355</v>
      </c>
    </row>
    <row r="166" spans="5:5" customFormat="1" x14ac:dyDescent="0.25"/>
    <row r="167" spans="5:5" customFormat="1" x14ac:dyDescent="0.25"/>
    <row r="168" spans="5:5" customFormat="1" x14ac:dyDescent="0.25"/>
    <row r="169" spans="5:5" customFormat="1" x14ac:dyDescent="0.25"/>
    <row r="170" spans="5:5" customFormat="1" x14ac:dyDescent="0.25"/>
    <row r="171" spans="5:5" customFormat="1" x14ac:dyDescent="0.25"/>
    <row r="172" spans="5:5" customFormat="1" x14ac:dyDescent="0.25"/>
    <row r="173" spans="5:5" customFormat="1" x14ac:dyDescent="0.25"/>
    <row r="174" spans="5:5" customFormat="1" x14ac:dyDescent="0.25"/>
    <row r="175" spans="5:5" customFormat="1" x14ac:dyDescent="0.25"/>
    <row r="176" spans="5:5" customFormat="1" x14ac:dyDescent="0.25"/>
    <row r="177" customFormat="1" x14ac:dyDescent="0.25"/>
    <row r="178" customFormat="1" x14ac:dyDescent="0.25"/>
    <row r="179" customFormat="1" x14ac:dyDescent="0.25"/>
    <row r="180" customFormat="1" x14ac:dyDescent="0.25"/>
    <row r="181" customFormat="1" x14ac:dyDescent="0.25"/>
    <row r="182" customFormat="1" x14ac:dyDescent="0.25"/>
    <row r="183" customFormat="1" x14ac:dyDescent="0.25"/>
    <row r="184" customFormat="1" x14ac:dyDescent="0.25"/>
    <row r="185" customFormat="1" x14ac:dyDescent="0.25"/>
    <row r="186" customFormat="1" x14ac:dyDescent="0.25"/>
    <row r="187" customFormat="1" x14ac:dyDescent="0.25"/>
    <row r="188" customFormat="1" x14ac:dyDescent="0.25"/>
    <row r="189" customFormat="1" x14ac:dyDescent="0.25"/>
    <row r="190" customFormat="1" x14ac:dyDescent="0.25"/>
    <row r="191" customFormat="1" x14ac:dyDescent="0.25"/>
    <row r="192" customFormat="1" x14ac:dyDescent="0.25"/>
    <row r="193" spans="5:5" customFormat="1" x14ac:dyDescent="0.25">
      <c r="E193" s="14" t="s">
        <v>359</v>
      </c>
    </row>
    <row r="194" spans="5:5" customFormat="1" x14ac:dyDescent="0.25">
      <c r="E194" t="s">
        <v>360</v>
      </c>
    </row>
    <row r="195" spans="5:5" customFormat="1" x14ac:dyDescent="0.25"/>
    <row r="196" spans="5:5" customFormat="1" x14ac:dyDescent="0.25"/>
    <row r="197" spans="5:5" customFormat="1" x14ac:dyDescent="0.25"/>
    <row r="198" spans="5:5" customFormat="1" x14ac:dyDescent="0.25"/>
    <row r="199" spans="5:5" customFormat="1" x14ac:dyDescent="0.25"/>
    <row r="200" spans="5:5" customFormat="1" x14ac:dyDescent="0.25"/>
    <row r="201" spans="5:5" customFormat="1" x14ac:dyDescent="0.25"/>
    <row r="202" spans="5:5" customFormat="1" x14ac:dyDescent="0.25"/>
    <row r="203" spans="5:5" customFormat="1" x14ac:dyDescent="0.25"/>
    <row r="204" spans="5:5" customFormat="1" x14ac:dyDescent="0.25"/>
    <row r="205" spans="5:5" customFormat="1" x14ac:dyDescent="0.25"/>
    <row r="206" spans="5:5" customFormat="1" x14ac:dyDescent="0.25"/>
    <row r="207" spans="5:5" customFormat="1" x14ac:dyDescent="0.25"/>
    <row r="208" spans="5:5" customFormat="1" x14ac:dyDescent="0.25"/>
    <row r="209" spans="5:5" customFormat="1" x14ac:dyDescent="0.25"/>
    <row r="210" spans="5:5" customFormat="1" x14ac:dyDescent="0.25"/>
    <row r="211" spans="5:5" customFormat="1" x14ac:dyDescent="0.25"/>
    <row r="212" spans="5:5" customFormat="1" x14ac:dyDescent="0.25">
      <c r="E212" s="1" t="s">
        <v>398</v>
      </c>
    </row>
    <row r="213" spans="5:5" customFormat="1" x14ac:dyDescent="0.25"/>
    <row r="214" spans="5:5" customFormat="1" x14ac:dyDescent="0.25">
      <c r="E214" s="14" t="s">
        <v>519</v>
      </c>
    </row>
    <row r="215" spans="5:5" customFormat="1" x14ac:dyDescent="0.25">
      <c r="E215" t="s">
        <v>520</v>
      </c>
    </row>
    <row r="216" spans="5:5" customFormat="1" x14ac:dyDescent="0.25"/>
    <row r="217" spans="5:5" customFormat="1" x14ac:dyDescent="0.25"/>
    <row r="218" spans="5:5" customFormat="1" x14ac:dyDescent="0.25"/>
    <row r="219" spans="5:5" customFormat="1" x14ac:dyDescent="0.25"/>
    <row r="220" spans="5:5" customFormat="1" x14ac:dyDescent="0.25"/>
    <row r="221" spans="5:5" customFormat="1" x14ac:dyDescent="0.25"/>
    <row r="222" spans="5:5" customFormat="1" x14ac:dyDescent="0.25"/>
    <row r="223" spans="5:5" customFormat="1" x14ac:dyDescent="0.25"/>
    <row r="224" spans="5:5" customFormat="1" x14ac:dyDescent="0.25"/>
    <row r="225" customFormat="1" x14ac:dyDescent="0.25"/>
    <row r="226" customFormat="1" x14ac:dyDescent="0.25"/>
    <row r="227" customFormat="1" x14ac:dyDescent="0.25"/>
    <row r="228" customFormat="1" x14ac:dyDescent="0.25"/>
    <row r="229" customFormat="1" x14ac:dyDescent="0.25"/>
    <row r="230" customFormat="1" x14ac:dyDescent="0.25"/>
    <row r="231" customFormat="1" x14ac:dyDescent="0.25"/>
    <row r="232" customFormat="1" x14ac:dyDescent="0.25"/>
    <row r="233" customFormat="1" x14ac:dyDescent="0.25"/>
    <row r="234" customFormat="1" x14ac:dyDescent="0.25"/>
    <row r="235" customFormat="1" x14ac:dyDescent="0.25"/>
    <row r="236" customFormat="1" x14ac:dyDescent="0.25"/>
    <row r="237" customFormat="1" x14ac:dyDescent="0.25"/>
    <row r="238" customFormat="1" x14ac:dyDescent="0.25"/>
    <row r="239" customFormat="1" x14ac:dyDescent="0.25"/>
    <row r="240" customFormat="1" x14ac:dyDescent="0.25"/>
    <row r="241" customFormat="1" x14ac:dyDescent="0.25"/>
    <row r="242" customFormat="1" x14ac:dyDescent="0.25"/>
    <row r="243" customFormat="1" x14ac:dyDescent="0.25"/>
    <row r="244" customFormat="1" x14ac:dyDescent="0.25"/>
    <row r="245" customFormat="1" x14ac:dyDescent="0.25"/>
    <row r="246" customFormat="1" x14ac:dyDescent="0.25"/>
    <row r="247" customFormat="1" x14ac:dyDescent="0.25"/>
    <row r="248" customFormat="1" x14ac:dyDescent="0.25"/>
    <row r="249" customFormat="1" x14ac:dyDescent="0.25"/>
    <row r="250" customFormat="1" x14ac:dyDescent="0.25"/>
    <row r="251" customFormat="1" x14ac:dyDescent="0.25"/>
    <row r="252" customFormat="1" x14ac:dyDescent="0.25"/>
    <row r="253" customFormat="1" x14ac:dyDescent="0.25"/>
    <row r="254" customFormat="1" x14ac:dyDescent="0.25"/>
    <row r="255" customFormat="1" x14ac:dyDescent="0.25"/>
    <row r="256" customFormat="1" x14ac:dyDescent="0.25"/>
    <row r="257" customFormat="1" x14ac:dyDescent="0.25"/>
    <row r="258" customFormat="1" x14ac:dyDescent="0.25"/>
    <row r="259" customFormat="1" x14ac:dyDescent="0.25"/>
    <row r="260" customFormat="1" x14ac:dyDescent="0.25"/>
    <row r="261" customFormat="1" x14ac:dyDescent="0.25"/>
    <row r="262" customFormat="1" x14ac:dyDescent="0.25"/>
    <row r="263" customFormat="1" x14ac:dyDescent="0.25"/>
    <row r="264" customFormat="1" x14ac:dyDescent="0.25"/>
    <row r="265" customFormat="1" x14ac:dyDescent="0.25"/>
    <row r="266" customFormat="1" x14ac:dyDescent="0.25"/>
    <row r="267" customFormat="1" x14ac:dyDescent="0.25"/>
    <row r="268" customFormat="1" x14ac:dyDescent="0.25"/>
    <row r="269" customFormat="1" x14ac:dyDescent="0.25"/>
    <row r="270" customFormat="1" x14ac:dyDescent="0.25"/>
    <row r="271" customFormat="1" x14ac:dyDescent="0.25"/>
    <row r="272" customFormat="1" x14ac:dyDescent="0.25"/>
    <row r="273" spans="5:5" customFormat="1" x14ac:dyDescent="0.25"/>
    <row r="274" spans="5:5" customFormat="1" x14ac:dyDescent="0.25"/>
    <row r="275" spans="5:5" customFormat="1" x14ac:dyDescent="0.25"/>
    <row r="276" spans="5:5" customFormat="1" x14ac:dyDescent="0.25"/>
    <row r="277" spans="5:5" customFormat="1" x14ac:dyDescent="0.25"/>
    <row r="278" spans="5:5" customFormat="1" x14ac:dyDescent="0.25"/>
    <row r="279" spans="5:5" customFormat="1" x14ac:dyDescent="0.25"/>
    <row r="280" spans="5:5" customFormat="1" x14ac:dyDescent="0.25"/>
    <row r="281" spans="5:5" customFormat="1" x14ac:dyDescent="0.25"/>
    <row r="282" spans="5:5" customFormat="1" x14ac:dyDescent="0.25"/>
    <row r="283" spans="5:5" customFormat="1" x14ac:dyDescent="0.25"/>
    <row r="284" spans="5:5" customFormat="1" x14ac:dyDescent="0.25"/>
    <row r="285" spans="5:5" customFormat="1" x14ac:dyDescent="0.25"/>
    <row r="286" spans="5:5" customFormat="1" x14ac:dyDescent="0.25">
      <c r="E286" s="14" t="s">
        <v>521</v>
      </c>
    </row>
    <row r="287" spans="5:5" customFormat="1" x14ac:dyDescent="0.25">
      <c r="E287" t="s">
        <v>522</v>
      </c>
    </row>
    <row r="288" spans="5:5" customFormat="1" x14ac:dyDescent="0.25"/>
    <row r="289" customFormat="1" x14ac:dyDescent="0.25"/>
    <row r="290" customFormat="1" x14ac:dyDescent="0.25"/>
    <row r="291" customFormat="1" x14ac:dyDescent="0.25"/>
    <row r="292" customFormat="1" x14ac:dyDescent="0.25"/>
    <row r="293" customFormat="1" x14ac:dyDescent="0.25"/>
    <row r="294" customFormat="1" x14ac:dyDescent="0.25"/>
    <row r="295" customFormat="1" x14ac:dyDescent="0.25"/>
    <row r="296" customFormat="1" x14ac:dyDescent="0.25"/>
    <row r="297" customFormat="1" x14ac:dyDescent="0.25"/>
    <row r="298" customFormat="1" x14ac:dyDescent="0.25"/>
    <row r="299" customFormat="1" x14ac:dyDescent="0.25"/>
    <row r="300" customFormat="1" x14ac:dyDescent="0.25"/>
    <row r="301" customFormat="1" x14ac:dyDescent="0.25"/>
    <row r="302" customFormat="1" x14ac:dyDescent="0.25"/>
    <row r="303" customFormat="1" x14ac:dyDescent="0.25"/>
    <row r="304" customFormat="1" x14ac:dyDescent="0.25"/>
    <row r="305" spans="3:5" customFormat="1" x14ac:dyDescent="0.25"/>
    <row r="306" spans="3:5" customFormat="1" x14ac:dyDescent="0.25"/>
    <row r="307" spans="3:5" customFormat="1" x14ac:dyDescent="0.25"/>
    <row r="308" spans="3:5" customFormat="1" x14ac:dyDescent="0.25"/>
    <row r="309" spans="3:5" customFormat="1" x14ac:dyDescent="0.25"/>
    <row r="310" spans="3:5" customFormat="1" x14ac:dyDescent="0.25"/>
    <row r="311" spans="3:5" customFormat="1" x14ac:dyDescent="0.25">
      <c r="C311" s="13">
        <v>0</v>
      </c>
      <c r="E311" s="1" t="s">
        <v>356</v>
      </c>
    </row>
    <row r="312" spans="3:5" customFormat="1" x14ac:dyDescent="0.25">
      <c r="E312" t="s">
        <v>156</v>
      </c>
    </row>
    <row r="313" spans="3:5" customFormat="1" x14ac:dyDescent="0.25"/>
    <row r="314" spans="3:5" customFormat="1" x14ac:dyDescent="0.25">
      <c r="E314" s="2" t="s">
        <v>383</v>
      </c>
    </row>
    <row r="315" spans="3:5" customFormat="1" x14ac:dyDescent="0.25"/>
    <row r="316" spans="3:5" customFormat="1" x14ac:dyDescent="0.25"/>
    <row r="317" spans="3:5" customFormat="1" x14ac:dyDescent="0.25"/>
    <row r="318" spans="3:5" customFormat="1" x14ac:dyDescent="0.25"/>
    <row r="319" spans="3:5" customFormat="1" x14ac:dyDescent="0.25"/>
    <row r="320" spans="3:5" customFormat="1" x14ac:dyDescent="0.25"/>
    <row r="321" spans="45:45" customFormat="1" x14ac:dyDescent="0.25"/>
    <row r="322" spans="45:45" customFormat="1" x14ac:dyDescent="0.25">
      <c r="AS322" t="s">
        <v>13</v>
      </c>
    </row>
    <row r="323" spans="45:45" customFormat="1" x14ac:dyDescent="0.25">
      <c r="AS323" s="2" t="s">
        <v>157</v>
      </c>
    </row>
    <row r="324" spans="45:45" customFormat="1" x14ac:dyDescent="0.25"/>
    <row r="325" spans="45:45" customFormat="1" x14ac:dyDescent="0.25">
      <c r="AS325" s="2" t="s">
        <v>173</v>
      </c>
    </row>
    <row r="326" spans="45:45" customFormat="1" x14ac:dyDescent="0.25">
      <c r="AS326" t="s">
        <v>386</v>
      </c>
    </row>
    <row r="327" spans="45:45" customFormat="1" x14ac:dyDescent="0.25"/>
    <row r="328" spans="45:45" customFormat="1" x14ac:dyDescent="0.25"/>
    <row r="329" spans="45:45" customFormat="1" x14ac:dyDescent="0.25"/>
    <row r="330" spans="45:45" customFormat="1" x14ac:dyDescent="0.25"/>
    <row r="331" spans="45:45" customFormat="1" x14ac:dyDescent="0.25"/>
    <row r="332" spans="45:45" customFormat="1" x14ac:dyDescent="0.25"/>
    <row r="333" spans="45:45" customFormat="1" x14ac:dyDescent="0.25"/>
    <row r="334" spans="45:45" customFormat="1" x14ac:dyDescent="0.25"/>
    <row r="335" spans="45:45" customFormat="1" x14ac:dyDescent="0.25"/>
    <row r="336" spans="45:45" customFormat="1" x14ac:dyDescent="0.25"/>
    <row r="337" spans="5:5" customFormat="1" x14ac:dyDescent="0.25"/>
    <row r="338" spans="5:5" customFormat="1" x14ac:dyDescent="0.25"/>
    <row r="339" spans="5:5" customFormat="1" x14ac:dyDescent="0.25"/>
    <row r="340" spans="5:5" customFormat="1" x14ac:dyDescent="0.25"/>
    <row r="341" spans="5:5" customFormat="1" x14ac:dyDescent="0.25"/>
    <row r="342" spans="5:5" customFormat="1" x14ac:dyDescent="0.25"/>
    <row r="343" spans="5:5" customFormat="1" x14ac:dyDescent="0.25"/>
    <row r="344" spans="5:5" customFormat="1" x14ac:dyDescent="0.25"/>
    <row r="345" spans="5:5" customFormat="1" x14ac:dyDescent="0.25"/>
    <row r="346" spans="5:5" customFormat="1" x14ac:dyDescent="0.25"/>
    <row r="347" spans="5:5" customFormat="1" x14ac:dyDescent="0.25"/>
    <row r="348" spans="5:5" customFormat="1" x14ac:dyDescent="0.25"/>
    <row r="349" spans="5:5" customFormat="1" x14ac:dyDescent="0.25"/>
    <row r="350" spans="5:5" customFormat="1" x14ac:dyDescent="0.25"/>
    <row r="351" spans="5:5" customFormat="1" x14ac:dyDescent="0.25">
      <c r="E351" s="14" t="s">
        <v>384</v>
      </c>
    </row>
    <row r="352" spans="5:5" customFormat="1" x14ac:dyDescent="0.25">
      <c r="E352" t="s">
        <v>385</v>
      </c>
    </row>
    <row r="353" spans="5:33" customFormat="1" x14ac:dyDescent="0.25"/>
    <row r="354" spans="5:33" customFormat="1" x14ac:dyDescent="0.25"/>
    <row r="355" spans="5:33" customFormat="1" x14ac:dyDescent="0.25"/>
    <row r="356" spans="5:33" customFormat="1" x14ac:dyDescent="0.25"/>
    <row r="357" spans="5:33" customFormat="1" x14ac:dyDescent="0.25"/>
    <row r="358" spans="5:33" customFormat="1" x14ac:dyDescent="0.25"/>
    <row r="359" spans="5:33" customFormat="1" x14ac:dyDescent="0.25"/>
    <row r="360" spans="5:33" customFormat="1" x14ac:dyDescent="0.25"/>
    <row r="361" spans="5:33" customFormat="1" x14ac:dyDescent="0.25"/>
    <row r="362" spans="5:33" customFormat="1" x14ac:dyDescent="0.25"/>
    <row r="363" spans="5:33" customFormat="1" x14ac:dyDescent="0.25"/>
    <row r="364" spans="5:33" customFormat="1" x14ac:dyDescent="0.25">
      <c r="E364" s="19" t="s">
        <v>19</v>
      </c>
      <c r="F364" s="20"/>
      <c r="G364" s="20"/>
      <c r="H364" s="20"/>
      <c r="I364" s="20"/>
      <c r="J364" s="20"/>
      <c r="K364" s="20"/>
      <c r="L364" s="20"/>
      <c r="M364" s="20"/>
      <c r="N364" s="20"/>
      <c r="O364" s="20"/>
      <c r="P364" s="20"/>
      <c r="Q364" s="20"/>
      <c r="R364" s="20"/>
      <c r="S364" s="20"/>
      <c r="T364" s="20"/>
      <c r="U364" s="20"/>
      <c r="V364" s="20"/>
      <c r="W364" s="20"/>
      <c r="X364" s="20"/>
      <c r="Y364" s="20"/>
      <c r="Z364" s="20"/>
      <c r="AA364" s="20"/>
      <c r="AB364" s="20"/>
      <c r="AC364" s="20"/>
      <c r="AD364" s="20"/>
      <c r="AE364" s="20"/>
      <c r="AF364" s="20"/>
      <c r="AG364" s="20"/>
    </row>
    <row r="365" spans="5:33" customFormat="1" x14ac:dyDescent="0.25">
      <c r="E365" s="19" t="s">
        <v>253</v>
      </c>
      <c r="F365" s="20"/>
      <c r="G365" s="20"/>
      <c r="H365" s="20"/>
      <c r="I365" s="20"/>
      <c r="J365" s="20"/>
      <c r="K365" s="20"/>
      <c r="L365" s="20"/>
      <c r="M365" s="20"/>
      <c r="N365" s="20"/>
      <c r="O365" s="20"/>
      <c r="P365" s="20"/>
      <c r="Q365" s="20"/>
      <c r="R365" s="20"/>
      <c r="S365" s="20"/>
      <c r="T365" s="20"/>
      <c r="U365" s="20"/>
      <c r="V365" s="20"/>
      <c r="W365" s="20"/>
      <c r="X365" s="20"/>
      <c r="Y365" s="20"/>
      <c r="Z365" s="20"/>
      <c r="AA365" s="20"/>
      <c r="AB365" s="20"/>
      <c r="AC365" s="20"/>
      <c r="AD365" s="20"/>
      <c r="AE365" s="20"/>
      <c r="AF365" s="20"/>
      <c r="AG365" s="20"/>
    </row>
    <row r="366" spans="5:33" customFormat="1" x14ac:dyDescent="0.25">
      <c r="E366" s="19" t="s">
        <v>17</v>
      </c>
      <c r="F366" s="20"/>
      <c r="G366" s="20"/>
      <c r="H366" s="20"/>
      <c r="I366" s="20"/>
      <c r="J366" s="20"/>
      <c r="K366" s="20"/>
      <c r="L366" s="20"/>
      <c r="M366" s="20"/>
      <c r="N366" s="20"/>
      <c r="O366" s="20"/>
      <c r="P366" s="20"/>
      <c r="Q366" s="20"/>
      <c r="R366" s="20"/>
      <c r="S366" s="20"/>
      <c r="T366" s="20"/>
      <c r="U366" s="20"/>
      <c r="V366" s="20"/>
      <c r="W366" s="20"/>
      <c r="X366" s="20"/>
      <c r="Y366" s="20"/>
      <c r="Z366" s="20"/>
      <c r="AA366" s="20"/>
      <c r="AB366" s="20"/>
      <c r="AC366" s="20"/>
      <c r="AD366" s="20"/>
      <c r="AE366" s="20"/>
      <c r="AF366" s="20"/>
      <c r="AG366" s="20"/>
    </row>
    <row r="367" spans="5:33" customFormat="1" x14ac:dyDescent="0.25">
      <c r="E367" s="19" t="s">
        <v>129</v>
      </c>
      <c r="F367" s="20"/>
      <c r="G367" s="20"/>
      <c r="H367" s="20"/>
      <c r="I367" s="20"/>
      <c r="J367" s="20"/>
      <c r="K367" s="20"/>
      <c r="L367" s="20"/>
      <c r="M367" s="20"/>
      <c r="N367" s="20"/>
      <c r="O367" s="20"/>
      <c r="P367" s="20"/>
      <c r="Q367" s="20"/>
      <c r="R367" s="20"/>
      <c r="S367" s="20"/>
      <c r="T367" s="20"/>
      <c r="U367" s="20"/>
      <c r="V367" s="20"/>
      <c r="W367" s="20"/>
      <c r="X367" s="20"/>
      <c r="Y367" s="20"/>
      <c r="Z367" s="20"/>
      <c r="AA367" s="20"/>
      <c r="AB367" s="20"/>
      <c r="AC367" s="20"/>
      <c r="AD367" s="20"/>
      <c r="AE367" s="20"/>
      <c r="AF367" s="20"/>
      <c r="AG367" s="20"/>
    </row>
    <row r="368" spans="5:33" customFormat="1" x14ac:dyDescent="0.25">
      <c r="E368" s="19" t="s">
        <v>11</v>
      </c>
      <c r="F368" s="20"/>
      <c r="G368" s="20"/>
      <c r="H368" s="20"/>
      <c r="I368" s="20"/>
      <c r="J368" s="20"/>
      <c r="K368" s="20"/>
      <c r="L368" s="20"/>
      <c r="M368" s="20"/>
      <c r="N368" s="20"/>
      <c r="O368" s="20"/>
      <c r="P368" s="20"/>
      <c r="Q368" s="20"/>
      <c r="R368" s="20"/>
      <c r="S368" s="20"/>
      <c r="T368" s="20"/>
      <c r="U368" s="20"/>
      <c r="V368" s="20"/>
      <c r="W368" s="20"/>
      <c r="X368" s="20"/>
      <c r="Y368" s="20"/>
      <c r="Z368" s="20"/>
      <c r="AA368" s="20"/>
      <c r="AB368" s="20"/>
      <c r="AC368" s="20"/>
      <c r="AD368" s="20"/>
      <c r="AE368" s="20"/>
      <c r="AF368" s="20"/>
      <c r="AG368" s="20"/>
    </row>
    <row r="369" spans="5:39" customFormat="1" x14ac:dyDescent="0.25">
      <c r="E369" s="19" t="s">
        <v>387</v>
      </c>
      <c r="F369" s="20"/>
      <c r="G369" s="20"/>
      <c r="H369" s="20"/>
      <c r="I369" s="20"/>
      <c r="J369" s="20"/>
      <c r="K369" s="20"/>
      <c r="L369" s="20"/>
      <c r="M369" s="20"/>
      <c r="N369" s="20"/>
      <c r="O369" s="20"/>
      <c r="P369" s="20"/>
      <c r="Q369" s="20"/>
      <c r="R369" s="20"/>
      <c r="S369" s="20"/>
      <c r="T369" s="20"/>
      <c r="U369" s="20"/>
      <c r="V369" s="20"/>
      <c r="W369" s="20"/>
      <c r="X369" s="20"/>
      <c r="Y369" s="20"/>
      <c r="Z369" s="20"/>
      <c r="AA369" s="20"/>
      <c r="AB369" s="20"/>
      <c r="AC369" s="20"/>
      <c r="AD369" s="20"/>
      <c r="AE369" s="20"/>
      <c r="AF369" s="20"/>
      <c r="AG369" s="20"/>
    </row>
    <row r="370" spans="5:39" customFormat="1" x14ac:dyDescent="0.25">
      <c r="E370" s="19" t="s">
        <v>197</v>
      </c>
      <c r="F370" s="20"/>
      <c r="G370" s="20"/>
      <c r="H370" s="20"/>
      <c r="I370" s="20"/>
      <c r="J370" s="20"/>
      <c r="K370" s="20"/>
      <c r="L370" s="20"/>
      <c r="M370" s="20"/>
      <c r="N370" s="20"/>
      <c r="O370" s="20"/>
      <c r="P370" s="20"/>
      <c r="Q370" s="20"/>
      <c r="R370" s="20"/>
      <c r="S370" s="20"/>
      <c r="T370" s="20"/>
      <c r="U370" s="20"/>
      <c r="V370" s="20"/>
      <c r="W370" s="20"/>
      <c r="X370" s="20"/>
      <c r="Y370" s="20"/>
      <c r="Z370" s="20"/>
      <c r="AA370" s="20"/>
      <c r="AB370" s="20"/>
      <c r="AC370" s="20"/>
      <c r="AD370" s="20"/>
      <c r="AE370" s="20"/>
      <c r="AF370" s="20"/>
      <c r="AG370" s="20"/>
    </row>
    <row r="371" spans="5:39" customFormat="1" x14ac:dyDescent="0.25"/>
    <row r="372" spans="5:39" customFormat="1" x14ac:dyDescent="0.25">
      <c r="E372" s="21" t="s">
        <v>8</v>
      </c>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row>
    <row r="373" spans="5:39" customFormat="1" x14ac:dyDescent="0.25">
      <c r="E373" s="21"/>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row>
    <row r="374" spans="5:39" customFormat="1" x14ac:dyDescent="0.25">
      <c r="E374" s="21" t="s">
        <v>124</v>
      </c>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row>
    <row r="375" spans="5:39" customFormat="1" x14ac:dyDescent="0.25">
      <c r="E375" s="21" t="s">
        <v>9</v>
      </c>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row>
    <row r="376" spans="5:39" customFormat="1" x14ac:dyDescent="0.25">
      <c r="E376" s="21" t="s">
        <v>388</v>
      </c>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row>
    <row r="377" spans="5:39" customFormat="1" x14ac:dyDescent="0.25">
      <c r="E377" s="21" t="s">
        <v>389</v>
      </c>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row>
    <row r="378" spans="5:39" customFormat="1" x14ac:dyDescent="0.25">
      <c r="E378" s="21" t="s">
        <v>390</v>
      </c>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row>
    <row r="379" spans="5:39" customFormat="1" x14ac:dyDescent="0.25">
      <c r="E379" s="21" t="s">
        <v>391</v>
      </c>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row>
    <row r="380" spans="5:39" customFormat="1" x14ac:dyDescent="0.25">
      <c r="E380" s="21" t="s">
        <v>392</v>
      </c>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row>
    <row r="381" spans="5:39" customFormat="1" x14ac:dyDescent="0.25">
      <c r="E381" s="21" t="s">
        <v>393</v>
      </c>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row>
    <row r="382" spans="5:39" customFormat="1" x14ac:dyDescent="0.25">
      <c r="E382" s="21" t="s">
        <v>394</v>
      </c>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row>
    <row r="383" spans="5:39" customFormat="1" x14ac:dyDescent="0.25">
      <c r="E383" s="21"/>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row>
    <row r="384" spans="5:39" customFormat="1" x14ac:dyDescent="0.25">
      <c r="E384" s="21" t="s">
        <v>16</v>
      </c>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row>
    <row r="385" spans="5:70" customFormat="1" x14ac:dyDescent="0.25">
      <c r="E385" s="21" t="s">
        <v>10</v>
      </c>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row>
    <row r="386" spans="5:70" customFormat="1" x14ac:dyDescent="0.25"/>
    <row r="387" spans="5:70" customFormat="1" x14ac:dyDescent="0.25">
      <c r="E387" s="2" t="s">
        <v>3</v>
      </c>
      <c r="BR387" s="2" t="s">
        <v>4</v>
      </c>
    </row>
    <row r="388" spans="5:70" customFormat="1" x14ac:dyDescent="0.25"/>
    <row r="389" spans="5:70" customFormat="1" x14ac:dyDescent="0.25"/>
    <row r="390" spans="5:70" customFormat="1" x14ac:dyDescent="0.25"/>
    <row r="391" spans="5:70" customFormat="1" x14ac:dyDescent="0.25"/>
    <row r="392" spans="5:70" customFormat="1" x14ac:dyDescent="0.25"/>
    <row r="393" spans="5:70" customFormat="1" x14ac:dyDescent="0.25"/>
    <row r="394" spans="5:70" customFormat="1" x14ac:dyDescent="0.25"/>
    <row r="395" spans="5:70" customFormat="1" x14ac:dyDescent="0.25"/>
    <row r="396" spans="5:70" customFormat="1" x14ac:dyDescent="0.25"/>
    <row r="397" spans="5:70" customFormat="1" x14ac:dyDescent="0.25"/>
    <row r="398" spans="5:70" customFormat="1" x14ac:dyDescent="0.25"/>
    <row r="399" spans="5:70" customFormat="1" x14ac:dyDescent="0.25"/>
    <row r="400" spans="5:70" customFormat="1" x14ac:dyDescent="0.25"/>
    <row r="401" customFormat="1" x14ac:dyDescent="0.25"/>
    <row r="402" customFormat="1" x14ac:dyDescent="0.25"/>
    <row r="403" customFormat="1" x14ac:dyDescent="0.25"/>
    <row r="404" customFormat="1" x14ac:dyDescent="0.25"/>
    <row r="405" customFormat="1" x14ac:dyDescent="0.25"/>
    <row r="406" customFormat="1" x14ac:dyDescent="0.25"/>
    <row r="407" customFormat="1" x14ac:dyDescent="0.25"/>
    <row r="408" customFormat="1" x14ac:dyDescent="0.25"/>
    <row r="409" customFormat="1" x14ac:dyDescent="0.25"/>
    <row r="410" customFormat="1" x14ac:dyDescent="0.25"/>
    <row r="411" customFormat="1" x14ac:dyDescent="0.25"/>
    <row r="412" customFormat="1" x14ac:dyDescent="0.25"/>
    <row r="413" customFormat="1" x14ac:dyDescent="0.25"/>
    <row r="414" customFormat="1" x14ac:dyDescent="0.25"/>
    <row r="415" customFormat="1" x14ac:dyDescent="0.25"/>
    <row r="416" customFormat="1" x14ac:dyDescent="0.25"/>
    <row r="417" spans="5:5" customFormat="1" x14ac:dyDescent="0.25"/>
    <row r="418" spans="5:5" customFormat="1" x14ac:dyDescent="0.25"/>
    <row r="419" spans="5:5" customFormat="1" x14ac:dyDescent="0.25"/>
    <row r="420" spans="5:5" customFormat="1" x14ac:dyDescent="0.25"/>
    <row r="421" spans="5:5" customFormat="1" x14ac:dyDescent="0.25"/>
    <row r="422" spans="5:5" customFormat="1" x14ac:dyDescent="0.25"/>
    <row r="423" spans="5:5" customFormat="1" x14ac:dyDescent="0.25"/>
    <row r="424" spans="5:5" customFormat="1" x14ac:dyDescent="0.25"/>
    <row r="425" spans="5:5" customFormat="1" x14ac:dyDescent="0.25"/>
    <row r="426" spans="5:5" customFormat="1" x14ac:dyDescent="0.25"/>
    <row r="427" spans="5:5" customFormat="1" x14ac:dyDescent="0.25"/>
    <row r="428" spans="5:5" customFormat="1" x14ac:dyDescent="0.25"/>
    <row r="429" spans="5:5" customFormat="1" x14ac:dyDescent="0.25"/>
    <row r="430" spans="5:5" customFormat="1" x14ac:dyDescent="0.25"/>
    <row r="431" spans="5:5" customFormat="1" x14ac:dyDescent="0.25">
      <c r="E431" s="14" t="s">
        <v>395</v>
      </c>
    </row>
    <row r="432" spans="5:5" customFormat="1" x14ac:dyDescent="0.25">
      <c r="E432" t="s">
        <v>396</v>
      </c>
    </row>
    <row r="433" customFormat="1" x14ac:dyDescent="0.25"/>
    <row r="434" customFormat="1" x14ac:dyDescent="0.25"/>
    <row r="435" customFormat="1" x14ac:dyDescent="0.25"/>
    <row r="436" customFormat="1" x14ac:dyDescent="0.25"/>
    <row r="437" customFormat="1" x14ac:dyDescent="0.25"/>
    <row r="438" customFormat="1" x14ac:dyDescent="0.25"/>
    <row r="439" customFormat="1" x14ac:dyDescent="0.25"/>
    <row r="440" customFormat="1" x14ac:dyDescent="0.25"/>
    <row r="441" customFormat="1" x14ac:dyDescent="0.25"/>
    <row r="442" customFormat="1" x14ac:dyDescent="0.25"/>
    <row r="443" customFormat="1" x14ac:dyDescent="0.25"/>
    <row r="444" customFormat="1" x14ac:dyDescent="0.25"/>
    <row r="445" customFormat="1" x14ac:dyDescent="0.25"/>
    <row r="446" customFormat="1" x14ac:dyDescent="0.25"/>
    <row r="447" customFormat="1" x14ac:dyDescent="0.25"/>
    <row r="448" customFormat="1" x14ac:dyDescent="0.25"/>
    <row r="449" spans="3:5" customFormat="1" x14ac:dyDescent="0.25"/>
    <row r="450" spans="3:5" customFormat="1" x14ac:dyDescent="0.25"/>
    <row r="451" spans="3:5" customFormat="1" x14ac:dyDescent="0.25"/>
    <row r="452" spans="3:5" customFormat="1" x14ac:dyDescent="0.25"/>
    <row r="453" spans="3:5" customFormat="1" x14ac:dyDescent="0.25"/>
    <row r="454" spans="3:5" customFormat="1" x14ac:dyDescent="0.25"/>
    <row r="455" spans="3:5" customFormat="1" x14ac:dyDescent="0.25"/>
    <row r="456" spans="3:5" customFormat="1" x14ac:dyDescent="0.25"/>
    <row r="457" spans="3:5" customFormat="1" x14ac:dyDescent="0.25">
      <c r="C457" s="13">
        <v>0</v>
      </c>
      <c r="E457" s="1" t="s">
        <v>413</v>
      </c>
    </row>
    <row r="458" spans="3:5" customFormat="1" x14ac:dyDescent="0.25">
      <c r="E458" t="s">
        <v>518</v>
      </c>
    </row>
    <row r="459" spans="3:5" customFormat="1" x14ac:dyDescent="0.25">
      <c r="E459" t="s">
        <v>0</v>
      </c>
    </row>
    <row r="460" spans="3:5" customFormat="1" x14ac:dyDescent="0.25">
      <c r="E460" t="s">
        <v>103</v>
      </c>
    </row>
    <row r="461" spans="3:5" customFormat="1" x14ac:dyDescent="0.25"/>
    <row r="462" spans="3:5" customFormat="1" x14ac:dyDescent="0.25">
      <c r="E462" s="2" t="s">
        <v>508</v>
      </c>
    </row>
    <row r="463" spans="3:5" customFormat="1" x14ac:dyDescent="0.25"/>
    <row r="464" spans="3:5" customFormat="1" x14ac:dyDescent="0.25"/>
    <row r="465" customFormat="1" x14ac:dyDescent="0.25"/>
    <row r="466" customFormat="1" x14ac:dyDescent="0.25"/>
    <row r="467" customFormat="1" x14ac:dyDescent="0.25"/>
    <row r="468" customFormat="1" x14ac:dyDescent="0.25"/>
    <row r="469" customFormat="1" x14ac:dyDescent="0.25"/>
    <row r="470" customFormat="1" x14ac:dyDescent="0.25"/>
    <row r="471" customFormat="1" x14ac:dyDescent="0.25"/>
    <row r="472" customFormat="1" x14ac:dyDescent="0.25"/>
    <row r="473" customFormat="1" x14ac:dyDescent="0.25"/>
    <row r="474" customFormat="1" x14ac:dyDescent="0.25"/>
    <row r="475" customFormat="1" x14ac:dyDescent="0.25"/>
    <row r="476" customFormat="1" x14ac:dyDescent="0.25"/>
    <row r="477" customFormat="1" x14ac:dyDescent="0.25"/>
    <row r="478" customFormat="1" x14ac:dyDescent="0.25"/>
    <row r="479" customFormat="1" x14ac:dyDescent="0.25"/>
    <row r="480" customFormat="1" x14ac:dyDescent="0.25"/>
    <row r="481" spans="5:44" customFormat="1" x14ac:dyDescent="0.25"/>
    <row r="482" spans="5:44" customFormat="1" x14ac:dyDescent="0.25"/>
    <row r="483" spans="5:44" customFormat="1" x14ac:dyDescent="0.25"/>
    <row r="484" spans="5:44" customFormat="1" x14ac:dyDescent="0.25"/>
    <row r="485" spans="5:44" customFormat="1" x14ac:dyDescent="0.25">
      <c r="E485" t="s">
        <v>13</v>
      </c>
    </row>
    <row r="486" spans="5:44" customFormat="1" x14ac:dyDescent="0.25">
      <c r="E486" s="2" t="s">
        <v>509</v>
      </c>
      <c r="M486" s="23" t="s">
        <v>510</v>
      </c>
      <c r="S486" s="29" t="s">
        <v>165</v>
      </c>
      <c r="U486" s="24" t="s">
        <v>511</v>
      </c>
    </row>
    <row r="487" spans="5:44" customFormat="1" x14ac:dyDescent="0.25"/>
    <row r="488" spans="5:44" x14ac:dyDescent="0.25">
      <c r="E488" s="6" t="s">
        <v>1</v>
      </c>
      <c r="F488" s="7"/>
      <c r="G488" s="7"/>
      <c r="H488" s="7"/>
      <c r="I488" s="7"/>
      <c r="J488" s="7"/>
      <c r="K488" s="7"/>
      <c r="L488" s="7"/>
      <c r="M488" s="7"/>
      <c r="N488" s="7"/>
      <c r="O488" s="7"/>
      <c r="P488" s="7"/>
      <c r="Q488" s="7"/>
      <c r="R488" s="7"/>
      <c r="S488" s="7"/>
      <c r="T488" s="7"/>
      <c r="U488" s="7"/>
      <c r="V488" s="7"/>
      <c r="W488" s="7"/>
      <c r="X488" s="7"/>
      <c r="Y488" s="7"/>
      <c r="Z488" s="7"/>
      <c r="AA488" s="7"/>
      <c r="AB488" s="7"/>
      <c r="AC488" s="7"/>
      <c r="AD488" s="7"/>
      <c r="AE488" s="7"/>
      <c r="AF488" s="7"/>
    </row>
    <row r="489" spans="5:44" x14ac:dyDescent="0.25">
      <c r="E489" s="6" t="s">
        <v>125</v>
      </c>
      <c r="F489" s="7"/>
      <c r="G489" s="7"/>
      <c r="H489" s="7"/>
      <c r="I489" s="7"/>
      <c r="J489" s="7"/>
      <c r="K489" s="7"/>
      <c r="L489" s="7"/>
      <c r="M489" s="7"/>
      <c r="N489" s="7"/>
      <c r="O489" s="7"/>
      <c r="P489" s="7"/>
      <c r="Q489" s="7"/>
      <c r="R489" s="7"/>
      <c r="S489" s="7"/>
      <c r="T489" s="7"/>
      <c r="U489" s="7"/>
      <c r="V489" s="7"/>
      <c r="W489" s="7"/>
      <c r="X489" s="7"/>
      <c r="Y489" s="7"/>
      <c r="Z489" s="7"/>
      <c r="AA489" s="7"/>
      <c r="AB489" s="7"/>
      <c r="AC489" s="7"/>
      <c r="AD489" s="7"/>
      <c r="AE489" s="7"/>
      <c r="AF489" s="7"/>
    </row>
    <row r="490" spans="5:44" x14ac:dyDescent="0.25">
      <c r="E490" s="6" t="s">
        <v>126</v>
      </c>
      <c r="F490" s="7"/>
      <c r="G490" s="7"/>
      <c r="H490" s="7"/>
      <c r="I490" s="7"/>
      <c r="J490" s="7"/>
      <c r="K490" s="7"/>
      <c r="L490" s="7"/>
      <c r="M490" s="7"/>
      <c r="N490" s="7"/>
      <c r="O490" s="7"/>
      <c r="P490" s="7"/>
      <c r="Q490" s="7"/>
      <c r="R490" s="7"/>
      <c r="S490" s="7"/>
      <c r="T490" s="7"/>
      <c r="U490" s="7"/>
      <c r="V490" s="7"/>
      <c r="W490" s="7"/>
      <c r="X490" s="7"/>
      <c r="Y490" s="7"/>
      <c r="Z490" s="7"/>
      <c r="AA490" s="7"/>
      <c r="AB490" s="7"/>
      <c r="AC490" s="7"/>
      <c r="AD490" s="7"/>
      <c r="AE490" s="7"/>
      <c r="AF490" s="7"/>
    </row>
    <row r="491" spans="5:44" x14ac:dyDescent="0.25">
      <c r="E491" s="6" t="s">
        <v>12</v>
      </c>
      <c r="F491" s="7"/>
      <c r="G491" s="7"/>
      <c r="H491" s="7"/>
      <c r="I491" s="7"/>
      <c r="J491" s="7"/>
      <c r="K491" s="7"/>
      <c r="L491" s="7"/>
      <c r="M491" s="7"/>
      <c r="N491" s="7"/>
      <c r="O491" s="7"/>
      <c r="P491" s="7"/>
      <c r="Q491" s="7"/>
      <c r="R491" s="7"/>
      <c r="S491" s="7"/>
      <c r="T491" s="7"/>
      <c r="U491" s="7"/>
      <c r="V491" s="7"/>
      <c r="W491" s="7"/>
      <c r="X491" s="7"/>
      <c r="Y491" s="7"/>
      <c r="Z491" s="7"/>
      <c r="AA491" s="7"/>
      <c r="AB491" s="7"/>
      <c r="AC491" s="7"/>
      <c r="AD491" s="7"/>
      <c r="AE491" s="7"/>
      <c r="AF491" s="7"/>
    </row>
    <row r="492" spans="5:44" x14ac:dyDescent="0.25">
      <c r="E492" s="6" t="s">
        <v>18</v>
      </c>
      <c r="F492" s="7"/>
      <c r="G492" s="7"/>
      <c r="H492" s="7"/>
      <c r="I492" s="7"/>
      <c r="J492" s="7"/>
      <c r="K492" s="7"/>
      <c r="L492" s="7"/>
      <c r="M492" s="7"/>
      <c r="N492" s="7"/>
      <c r="O492" s="7"/>
      <c r="P492" s="7"/>
      <c r="Q492" s="7"/>
      <c r="R492" s="7"/>
      <c r="S492" s="7"/>
      <c r="T492" s="7"/>
      <c r="U492" s="7"/>
      <c r="V492" s="7"/>
      <c r="W492" s="7"/>
      <c r="X492" s="7"/>
      <c r="Y492" s="7"/>
      <c r="Z492" s="7"/>
      <c r="AA492" s="7"/>
      <c r="AB492" s="7"/>
      <c r="AC492" s="7"/>
      <c r="AD492" s="7"/>
      <c r="AE492" s="7"/>
      <c r="AF492" s="7"/>
    </row>
    <row r="493" spans="5:44" x14ac:dyDescent="0.25">
      <c r="E493" s="6" t="str">
        <f>"where a.APPLICATION_NO = replace('" &amp; TRIM(E486) &amp; "', '/', '.')"</f>
        <v>where a.APPLICATION_NO = replace('0002186/4/08/07/2024', '/', '.')</v>
      </c>
      <c r="F493" s="7"/>
      <c r="G493" s="7"/>
      <c r="H493" s="7"/>
      <c r="I493" s="7"/>
      <c r="J493" s="7"/>
      <c r="K493" s="7"/>
      <c r="L493" s="7"/>
      <c r="M493" s="7"/>
      <c r="N493" s="7"/>
      <c r="O493" s="7"/>
      <c r="P493" s="7"/>
      <c r="Q493" s="7"/>
      <c r="R493" s="7"/>
      <c r="S493" s="7"/>
      <c r="T493" s="7"/>
      <c r="U493" s="7"/>
      <c r="V493" s="7"/>
      <c r="W493" s="7"/>
      <c r="X493" s="7"/>
      <c r="Y493" s="7"/>
      <c r="Z493" s="7"/>
      <c r="AA493" s="7"/>
      <c r="AB493" s="7"/>
      <c r="AC493" s="7"/>
      <c r="AD493" s="7"/>
      <c r="AE493" s="7"/>
      <c r="AF493" s="7"/>
    </row>
    <row r="495" spans="5:44" x14ac:dyDescent="0.25">
      <c r="E495" s="1" t="s">
        <v>248</v>
      </c>
      <c r="J495" s="1" t="s">
        <v>249</v>
      </c>
      <c r="Q495" s="1" t="s">
        <v>24</v>
      </c>
      <c r="Z495" s="1" t="s">
        <v>247</v>
      </c>
    </row>
    <row r="496" spans="5:44" x14ac:dyDescent="0.25">
      <c r="E496" s="33" t="s">
        <v>512</v>
      </c>
      <c r="J496" s="33" t="s">
        <v>513</v>
      </c>
      <c r="Q496" s="3" t="s">
        <v>514</v>
      </c>
      <c r="Z496" s="3" t="s">
        <v>515</v>
      </c>
      <c r="AR496" s="1" t="str">
        <f>"update IFINOPL.dbo.APPLICATION_ASSET set ASSET_RV_AMOUNT = 210000000 where APPLICATION_NO = replace('0002186/4/08/07/2024', '/', '.') and ASSET_NO = '" &amp; TRIM(Q496) &amp; "';"</f>
        <v>update IFINOPL.dbo.APPLICATION_ASSET set ASSET_RV_AMOUNT = 210000000 where APPLICATION_NO = replace('0002186/4/08/07/2024', '/', '.') and ASSET_NO = '2008.OPLAA.2407.000059';</v>
      </c>
    </row>
    <row r="497" spans="5:76" x14ac:dyDescent="0.25">
      <c r="AH497" s="33"/>
      <c r="AM497" s="33"/>
      <c r="BU497" s="1"/>
    </row>
    <row r="498" spans="5:76" x14ac:dyDescent="0.25">
      <c r="E498" s="8" t="s">
        <v>8</v>
      </c>
      <c r="F498" s="9"/>
      <c r="G498" s="9"/>
      <c r="H498" s="9"/>
      <c r="I498" s="9"/>
      <c r="J498" s="9"/>
      <c r="K498" s="9"/>
      <c r="L498" s="9"/>
      <c r="M498" s="9"/>
      <c r="N498" s="9"/>
      <c r="O498" s="9"/>
      <c r="P498" s="9"/>
      <c r="Q498" s="9"/>
      <c r="R498" s="9"/>
      <c r="S498" s="9"/>
      <c r="T498" s="9"/>
      <c r="U498" s="9"/>
      <c r="V498" s="9"/>
      <c r="W498" s="9"/>
      <c r="X498" s="9"/>
      <c r="Y498" s="9"/>
      <c r="Z498" s="9"/>
      <c r="AA498" s="9"/>
      <c r="AB498" s="9"/>
      <c r="AC498" s="9"/>
      <c r="AD498" s="9"/>
      <c r="AE498" s="9"/>
      <c r="AF498" s="9"/>
      <c r="AG498" s="9"/>
      <c r="AH498" s="9"/>
      <c r="AI498" s="9"/>
      <c r="AJ498" s="9"/>
      <c r="AK498" s="9"/>
      <c r="AL498" s="9"/>
      <c r="AM498" s="9"/>
      <c r="AN498" s="9"/>
      <c r="AO498" s="9"/>
      <c r="AP498" s="9"/>
      <c r="AQ498" s="9"/>
      <c r="AR498" s="9"/>
      <c r="AS498" s="9"/>
      <c r="AT498" s="9"/>
      <c r="AU498" s="9"/>
      <c r="AV498" s="9"/>
      <c r="AW498" s="9"/>
      <c r="AX498" s="9"/>
      <c r="AY498" s="9"/>
      <c r="AZ498" s="9"/>
      <c r="BA498" s="9"/>
      <c r="BB498" s="9"/>
      <c r="BC498" s="9"/>
      <c r="BD498" s="9"/>
      <c r="BE498" s="9"/>
      <c r="BF498" s="9"/>
      <c r="BG498" s="9"/>
      <c r="BH498" s="9"/>
      <c r="BI498" s="9"/>
      <c r="BJ498" s="9"/>
      <c r="BK498" s="9"/>
      <c r="BL498" s="9"/>
      <c r="BM498" s="9"/>
      <c r="BN498" s="9"/>
      <c r="BO498" s="9"/>
      <c r="BP498" s="9"/>
      <c r="BQ498" s="9"/>
      <c r="BR498" s="9"/>
      <c r="BS498" s="9"/>
      <c r="BT498" s="9"/>
      <c r="BU498" s="9"/>
      <c r="BV498" s="9"/>
      <c r="BW498" s="9"/>
      <c r="BX498" s="9"/>
    </row>
    <row r="499" spans="5:76" x14ac:dyDescent="0.25">
      <c r="E499" s="8"/>
      <c r="F499" s="9"/>
      <c r="G499" s="9"/>
      <c r="H499" s="9"/>
      <c r="I499" s="9"/>
      <c r="J499" s="9"/>
      <c r="K499" s="9"/>
      <c r="L499" s="9"/>
      <c r="M499" s="9"/>
      <c r="N499" s="9"/>
      <c r="O499" s="9"/>
      <c r="P499" s="9"/>
      <c r="Q499" s="9"/>
      <c r="R499" s="9"/>
      <c r="S499" s="9"/>
      <c r="T499" s="9"/>
      <c r="U499" s="9"/>
      <c r="V499" s="9"/>
      <c r="W499" s="9"/>
      <c r="X499" s="9"/>
      <c r="Y499" s="9"/>
      <c r="Z499" s="9"/>
      <c r="AA499" s="9"/>
      <c r="AB499" s="9"/>
      <c r="AC499" s="9"/>
      <c r="AD499" s="9"/>
      <c r="AE499" s="9"/>
      <c r="AF499" s="9"/>
      <c r="AG499" s="9"/>
      <c r="AH499" s="9"/>
      <c r="AI499" s="9"/>
      <c r="AJ499" s="9"/>
      <c r="AK499" s="9"/>
      <c r="AL499" s="9"/>
      <c r="AM499" s="9"/>
      <c r="AN499" s="9"/>
      <c r="AO499" s="9"/>
      <c r="AP499" s="9"/>
      <c r="AQ499" s="9"/>
      <c r="AR499" s="9"/>
      <c r="AS499" s="9"/>
      <c r="AT499" s="9"/>
      <c r="AU499" s="9"/>
      <c r="AV499" s="9"/>
      <c r="AW499" s="9"/>
      <c r="AX499" s="9"/>
      <c r="AY499" s="9"/>
      <c r="AZ499" s="9"/>
      <c r="BA499" s="9"/>
      <c r="BB499" s="9"/>
      <c r="BC499" s="9"/>
      <c r="BD499" s="9"/>
      <c r="BE499" s="9"/>
      <c r="BF499" s="9"/>
      <c r="BG499" s="9"/>
      <c r="BH499" s="9"/>
      <c r="BI499" s="9"/>
      <c r="BJ499" s="9"/>
      <c r="BK499" s="9"/>
      <c r="BL499" s="9"/>
      <c r="BM499" s="9"/>
      <c r="BN499" s="9"/>
      <c r="BO499" s="9"/>
      <c r="BP499" s="9"/>
      <c r="BQ499" s="9"/>
      <c r="BR499" s="9"/>
      <c r="BS499" s="9"/>
      <c r="BT499" s="9"/>
      <c r="BU499" s="9"/>
      <c r="BV499" s="9"/>
      <c r="BW499" s="9"/>
      <c r="BX499" s="9"/>
    </row>
    <row r="500" spans="5:76" x14ac:dyDescent="0.25">
      <c r="E500" s="11" t="str">
        <f>AR496</f>
        <v>update IFINOPL.dbo.APPLICATION_ASSET set ASSET_RV_AMOUNT = 210000000 where APPLICATION_NO = replace('0002186/4/08/07/2024', '/', '.') and ASSET_NO = '2008.OPLAA.2407.000059';</v>
      </c>
      <c r="F500" s="9"/>
      <c r="G500" s="9"/>
      <c r="H500" s="9"/>
      <c r="I500" s="9"/>
      <c r="J500" s="9"/>
      <c r="K500" s="9"/>
      <c r="L500" s="9"/>
      <c r="M500" s="9"/>
      <c r="N500" s="9"/>
      <c r="O500" s="9"/>
      <c r="P500" s="9"/>
      <c r="Q500" s="9"/>
      <c r="R500" s="9"/>
      <c r="S500" s="9"/>
      <c r="T500" s="9"/>
      <c r="U500" s="9"/>
      <c r="V500" s="9"/>
      <c r="W500" s="9"/>
      <c r="X500" s="9"/>
      <c r="Y500" s="9"/>
      <c r="Z500" s="9"/>
      <c r="AA500" s="9"/>
      <c r="AB500" s="9"/>
      <c r="AC500" s="9"/>
      <c r="AD500" s="9"/>
      <c r="AE500" s="9"/>
      <c r="AF500" s="9"/>
      <c r="AG500" s="9"/>
      <c r="AH500" s="9"/>
      <c r="AI500" s="9"/>
      <c r="AJ500" s="9"/>
      <c r="AK500" s="9"/>
      <c r="AL500" s="9"/>
      <c r="AM500" s="9"/>
      <c r="AN500" s="9"/>
      <c r="AO500" s="9"/>
      <c r="AP500" s="9"/>
      <c r="AQ500" s="9"/>
      <c r="AR500" s="9"/>
      <c r="AS500" s="9"/>
      <c r="AT500" s="9"/>
      <c r="AU500" s="9"/>
      <c r="AV500" s="9"/>
      <c r="AW500" s="9"/>
      <c r="AX500" s="9"/>
      <c r="AY500" s="9"/>
      <c r="AZ500" s="9"/>
      <c r="BA500" s="9"/>
      <c r="BB500" s="9"/>
      <c r="BC500" s="9"/>
      <c r="BD500" s="9"/>
      <c r="BE500" s="9"/>
      <c r="BF500" s="9"/>
      <c r="BG500" s="9"/>
      <c r="BH500" s="9"/>
      <c r="BI500" s="9"/>
      <c r="BJ500" s="9"/>
      <c r="BK500" s="9"/>
      <c r="BL500" s="9"/>
      <c r="BM500" s="9"/>
      <c r="BN500" s="9"/>
      <c r="BO500" s="9"/>
      <c r="BP500" s="9"/>
      <c r="BQ500" s="9"/>
      <c r="BR500" s="9"/>
      <c r="BS500" s="9"/>
      <c r="BT500" s="9"/>
      <c r="BU500" s="9"/>
      <c r="BV500" s="9"/>
      <c r="BW500" s="9"/>
      <c r="BX500" s="9"/>
    </row>
    <row r="501" spans="5:76" x14ac:dyDescent="0.25">
      <c r="E501" s="8"/>
      <c r="F501" s="9"/>
      <c r="G501" s="9"/>
      <c r="H501" s="9"/>
      <c r="I501" s="9"/>
      <c r="J501" s="9"/>
      <c r="K501" s="9"/>
      <c r="L501" s="9"/>
      <c r="M501" s="9"/>
      <c r="N501" s="9"/>
      <c r="O501" s="9"/>
      <c r="P501" s="9"/>
      <c r="Q501" s="9"/>
      <c r="R501" s="9"/>
      <c r="S501" s="9"/>
      <c r="T501" s="9"/>
      <c r="U501" s="9"/>
      <c r="V501" s="9"/>
      <c r="W501" s="9"/>
      <c r="X501" s="9"/>
      <c r="Y501" s="9"/>
      <c r="Z501" s="9"/>
      <c r="AA501" s="9"/>
      <c r="AB501" s="9"/>
      <c r="AC501" s="9"/>
      <c r="AD501" s="9"/>
      <c r="AE501" s="9"/>
      <c r="AF501" s="9"/>
      <c r="AG501" s="9"/>
      <c r="AH501" s="9"/>
      <c r="AI501" s="9"/>
      <c r="AJ501" s="9"/>
      <c r="AK501" s="9"/>
      <c r="AL501" s="9"/>
      <c r="AM501" s="9"/>
      <c r="AN501" s="9"/>
      <c r="AO501" s="9"/>
      <c r="AP501" s="9"/>
      <c r="AQ501" s="9"/>
      <c r="AR501" s="9"/>
      <c r="AS501" s="9"/>
      <c r="AT501" s="9"/>
      <c r="AU501" s="9"/>
      <c r="AV501" s="9"/>
      <c r="AW501" s="9"/>
      <c r="AX501" s="9"/>
      <c r="AY501" s="9"/>
      <c r="AZ501" s="9"/>
      <c r="BA501" s="9"/>
      <c r="BB501" s="9"/>
      <c r="BC501" s="9"/>
      <c r="BD501" s="9"/>
      <c r="BE501" s="9"/>
      <c r="BF501" s="9"/>
      <c r="BG501" s="9"/>
      <c r="BH501" s="9"/>
      <c r="BI501" s="9"/>
      <c r="BJ501" s="9"/>
      <c r="BK501" s="9"/>
      <c r="BL501" s="9"/>
      <c r="BM501" s="9"/>
      <c r="BN501" s="9"/>
      <c r="BO501" s="9"/>
      <c r="BP501" s="9"/>
      <c r="BQ501" s="9"/>
      <c r="BR501" s="9"/>
      <c r="BS501" s="9"/>
      <c r="BT501" s="9"/>
      <c r="BU501" s="9"/>
      <c r="BV501" s="9"/>
      <c r="BW501" s="9"/>
      <c r="BX501" s="9"/>
    </row>
    <row r="502" spans="5:76" x14ac:dyDescent="0.25">
      <c r="E502" s="8" t="s">
        <v>16</v>
      </c>
      <c r="F502" s="9"/>
      <c r="G502" s="9"/>
      <c r="H502" s="9"/>
      <c r="I502" s="9"/>
      <c r="J502" s="9"/>
      <c r="K502" s="9"/>
      <c r="L502" s="9"/>
      <c r="M502" s="9"/>
      <c r="N502" s="9"/>
      <c r="O502" s="9"/>
      <c r="P502" s="9"/>
      <c r="Q502" s="9"/>
      <c r="R502" s="9"/>
      <c r="S502" s="9"/>
      <c r="T502" s="9"/>
      <c r="U502" s="9"/>
      <c r="V502" s="9"/>
      <c r="W502" s="9"/>
      <c r="X502" s="9"/>
      <c r="Y502" s="9"/>
      <c r="Z502" s="9"/>
      <c r="AA502" s="9"/>
      <c r="AB502" s="9"/>
      <c r="AC502" s="9"/>
      <c r="AD502" s="9"/>
      <c r="AE502" s="9"/>
      <c r="AF502" s="9"/>
      <c r="AG502" s="9"/>
      <c r="AH502" s="9"/>
      <c r="AI502" s="9"/>
      <c r="AJ502" s="9"/>
      <c r="AK502" s="9"/>
      <c r="AL502" s="9"/>
      <c r="AM502" s="9"/>
      <c r="AN502" s="9"/>
      <c r="AO502" s="9"/>
      <c r="AP502" s="9"/>
      <c r="AQ502" s="9"/>
      <c r="AR502" s="9"/>
      <c r="AS502" s="9"/>
      <c r="AT502" s="9"/>
      <c r="AU502" s="9"/>
      <c r="AV502" s="9"/>
      <c r="AW502" s="9"/>
      <c r="AX502" s="9"/>
      <c r="AY502" s="9"/>
      <c r="AZ502" s="9"/>
      <c r="BA502" s="9"/>
      <c r="BB502" s="9"/>
      <c r="BC502" s="9"/>
      <c r="BD502" s="9"/>
      <c r="BE502" s="9"/>
      <c r="BF502" s="9"/>
      <c r="BG502" s="9"/>
      <c r="BH502" s="9"/>
      <c r="BI502" s="9"/>
      <c r="BJ502" s="9"/>
      <c r="BK502" s="9"/>
      <c r="BL502" s="9"/>
      <c r="BM502" s="9"/>
      <c r="BN502" s="9"/>
      <c r="BO502" s="9"/>
      <c r="BP502" s="9"/>
      <c r="BQ502" s="9"/>
      <c r="BR502" s="9"/>
      <c r="BS502" s="9"/>
      <c r="BT502" s="9"/>
      <c r="BU502" s="9"/>
      <c r="BV502" s="9"/>
      <c r="BW502" s="9"/>
      <c r="BX502" s="9"/>
    </row>
    <row r="503" spans="5:76" x14ac:dyDescent="0.25">
      <c r="E503" s="8" t="s">
        <v>10</v>
      </c>
      <c r="F503" s="9"/>
      <c r="G503" s="9"/>
      <c r="H503" s="9"/>
      <c r="I503" s="9"/>
      <c r="J503" s="9"/>
      <c r="K503" s="9"/>
      <c r="L503" s="9"/>
      <c r="M503" s="9"/>
      <c r="N503" s="9"/>
      <c r="O503" s="9"/>
      <c r="P503" s="9"/>
      <c r="Q503" s="9"/>
      <c r="R503" s="9"/>
      <c r="S503" s="9"/>
      <c r="T503" s="9"/>
      <c r="U503" s="9"/>
      <c r="V503" s="9"/>
      <c r="W503" s="9"/>
      <c r="X503" s="9"/>
      <c r="Y503" s="9"/>
      <c r="Z503" s="9"/>
      <c r="AA503" s="9"/>
      <c r="AB503" s="9"/>
      <c r="AC503" s="9"/>
      <c r="AD503" s="9"/>
      <c r="AE503" s="9"/>
      <c r="AF503" s="9"/>
      <c r="AG503" s="9"/>
      <c r="AH503" s="9"/>
      <c r="AI503" s="9"/>
      <c r="AJ503" s="9"/>
      <c r="AK503" s="9"/>
      <c r="AL503" s="9"/>
      <c r="AM503" s="9"/>
      <c r="AN503" s="9"/>
      <c r="AO503" s="9"/>
      <c r="AP503" s="9"/>
      <c r="AQ503" s="9"/>
      <c r="AR503" s="9"/>
      <c r="AS503" s="9"/>
      <c r="AT503" s="9"/>
      <c r="AU503" s="9"/>
      <c r="AV503" s="9"/>
      <c r="AW503" s="9"/>
      <c r="AX503" s="9"/>
      <c r="AY503" s="9"/>
      <c r="AZ503" s="9"/>
      <c r="BA503" s="9"/>
      <c r="BB503" s="9"/>
      <c r="BC503" s="9"/>
      <c r="BD503" s="9"/>
      <c r="BE503" s="9"/>
      <c r="BF503" s="9"/>
      <c r="BG503" s="9"/>
      <c r="BH503" s="9"/>
      <c r="BI503" s="9"/>
      <c r="BJ503" s="9"/>
      <c r="BK503" s="9"/>
      <c r="BL503" s="9"/>
      <c r="BM503" s="9"/>
      <c r="BN503" s="9"/>
      <c r="BO503" s="9"/>
      <c r="BP503" s="9"/>
      <c r="BQ503" s="9"/>
      <c r="BR503" s="9"/>
      <c r="BS503" s="9"/>
      <c r="BT503" s="9"/>
      <c r="BU503" s="9"/>
      <c r="BV503" s="9"/>
      <c r="BW503" s="9"/>
      <c r="BX503" s="9"/>
    </row>
    <row r="505" spans="5:76" x14ac:dyDescent="0.25">
      <c r="E505" s="1" t="s">
        <v>3</v>
      </c>
      <c r="BU505" s="1" t="s">
        <v>4</v>
      </c>
    </row>
    <row r="513" s="3" customFormat="1" x14ac:dyDescent="0.25"/>
    <row r="514" s="3" customFormat="1" x14ac:dyDescent="0.25"/>
    <row r="515" s="3" customFormat="1" x14ac:dyDescent="0.25"/>
    <row r="516" s="3" customFormat="1" x14ac:dyDescent="0.25"/>
    <row r="517" s="3" customFormat="1" x14ac:dyDescent="0.25"/>
    <row r="518" s="3" customFormat="1" x14ac:dyDescent="0.25"/>
    <row r="519" s="3" customFormat="1" x14ac:dyDescent="0.25"/>
    <row r="520" s="3" customFormat="1" x14ac:dyDescent="0.25"/>
    <row r="521" s="3" customFormat="1" x14ac:dyDescent="0.25"/>
    <row r="522" s="3" customFormat="1" x14ac:dyDescent="0.25"/>
    <row r="523" s="3" customFormat="1" x14ac:dyDescent="0.25"/>
    <row r="524" s="3" customFormat="1" x14ac:dyDescent="0.25"/>
    <row r="525" s="3" customFormat="1" x14ac:dyDescent="0.25"/>
    <row r="526" s="3" customFormat="1" x14ac:dyDescent="0.25"/>
    <row r="527" s="3" customFormat="1" x14ac:dyDescent="0.25"/>
    <row r="528" s="3" customFormat="1" x14ac:dyDescent="0.25"/>
    <row r="529" s="3" customFormat="1" x14ac:dyDescent="0.25"/>
    <row r="530" s="3" customFormat="1" x14ac:dyDescent="0.25"/>
    <row r="531" s="3" customFormat="1" x14ac:dyDescent="0.25"/>
    <row r="532" s="3" customFormat="1" x14ac:dyDescent="0.25"/>
    <row r="533" s="3" customFormat="1" x14ac:dyDescent="0.25"/>
    <row r="534" s="3" customFormat="1" x14ac:dyDescent="0.25"/>
    <row r="535" s="3" customFormat="1" x14ac:dyDescent="0.25"/>
    <row r="536" s="3" customFormat="1" x14ac:dyDescent="0.25"/>
    <row r="537" s="3" customFormat="1" x14ac:dyDescent="0.25"/>
    <row r="538" s="3" customFormat="1" x14ac:dyDescent="0.25"/>
    <row r="539" s="3" customFormat="1" x14ac:dyDescent="0.25"/>
    <row r="540" s="3" customFormat="1" x14ac:dyDescent="0.25"/>
    <row r="541" s="3" customFormat="1" x14ac:dyDescent="0.25"/>
    <row r="542" s="3" customFormat="1" x14ac:dyDescent="0.25"/>
    <row r="543" s="3" customFormat="1" x14ac:dyDescent="0.25"/>
    <row r="544" s="3" customFormat="1" x14ac:dyDescent="0.25"/>
    <row r="545" s="3" customFormat="1" x14ac:dyDescent="0.25"/>
    <row r="546" s="3" customFormat="1" x14ac:dyDescent="0.25"/>
    <row r="547" s="3" customFormat="1" x14ac:dyDescent="0.25"/>
    <row r="548" s="3" customFormat="1" x14ac:dyDescent="0.25"/>
    <row r="549" s="3" customFormat="1" x14ac:dyDescent="0.25"/>
    <row r="550" s="3" customFormat="1" x14ac:dyDescent="0.25"/>
    <row r="551" s="3" customFormat="1" x14ac:dyDescent="0.25"/>
    <row r="552" s="3" customFormat="1" x14ac:dyDescent="0.25"/>
    <row r="553" s="3" customFormat="1" x14ac:dyDescent="0.25"/>
    <row r="554" s="3" customFormat="1" x14ac:dyDescent="0.25"/>
    <row r="555" s="3" customFormat="1" x14ac:dyDescent="0.25"/>
    <row r="556" s="3" customFormat="1" x14ac:dyDescent="0.25"/>
    <row r="557" s="3" customFormat="1" x14ac:dyDescent="0.25"/>
    <row r="558" s="3" customFormat="1" x14ac:dyDescent="0.25"/>
    <row r="559" s="3" customFormat="1" x14ac:dyDescent="0.25"/>
    <row r="560" s="3" customFormat="1" x14ac:dyDescent="0.25"/>
    <row r="561" s="3" customFormat="1" x14ac:dyDescent="0.25"/>
    <row r="562" s="3" customFormat="1" x14ac:dyDescent="0.25"/>
    <row r="563" s="3" customFormat="1" x14ac:dyDescent="0.25"/>
    <row r="564" s="3" customFormat="1" x14ac:dyDescent="0.25"/>
    <row r="565" s="3" customFormat="1" x14ac:dyDescent="0.25"/>
    <row r="566" s="3" customFormat="1" x14ac:dyDescent="0.25"/>
    <row r="567" s="3" customFormat="1" x14ac:dyDescent="0.25"/>
    <row r="568" s="3" customFormat="1" x14ac:dyDescent="0.25"/>
    <row r="569" s="3" customFormat="1" x14ac:dyDescent="0.25"/>
    <row r="570" s="3" customFormat="1" x14ac:dyDescent="0.25"/>
    <row r="571" s="3" customFormat="1" x14ac:dyDescent="0.25"/>
    <row r="572" s="3" customFormat="1" x14ac:dyDescent="0.25"/>
    <row r="573" s="3" customFormat="1" x14ac:dyDescent="0.25"/>
    <row r="574" s="3" customFormat="1" x14ac:dyDescent="0.25"/>
    <row r="575" s="3" customFormat="1" x14ac:dyDescent="0.25"/>
    <row r="576" s="3" customFormat="1" x14ac:dyDescent="0.25"/>
    <row r="577" s="3" customFormat="1" x14ac:dyDescent="0.25"/>
    <row r="578" s="3" customFormat="1" x14ac:dyDescent="0.25"/>
    <row r="579" s="3" customFormat="1" x14ac:dyDescent="0.25"/>
    <row r="580" s="3" customFormat="1" x14ac:dyDescent="0.25"/>
    <row r="581" s="3" customFormat="1" x14ac:dyDescent="0.25"/>
    <row r="582" s="3" customFormat="1" x14ac:dyDescent="0.25"/>
    <row r="583" s="3" customFormat="1" x14ac:dyDescent="0.25"/>
    <row r="584" s="3" customFormat="1" x14ac:dyDescent="0.25"/>
    <row r="585" s="3" customFormat="1" x14ac:dyDescent="0.25"/>
    <row r="586" s="3" customFormat="1" x14ac:dyDescent="0.25"/>
    <row r="587" s="3" customFormat="1" x14ac:dyDescent="0.25"/>
    <row r="588" s="3" customFormat="1" x14ac:dyDescent="0.25"/>
    <row r="589" s="3" customFormat="1" x14ac:dyDescent="0.25"/>
    <row r="590" s="3" customFormat="1" x14ac:dyDescent="0.25"/>
    <row r="591" s="3" customFormat="1" x14ac:dyDescent="0.25"/>
    <row r="592" s="3" customFormat="1" x14ac:dyDescent="0.25"/>
    <row r="608" spans="5:5" customFormat="1" x14ac:dyDescent="0.25">
      <c r="E608" s="2" t="s">
        <v>517</v>
      </c>
    </row>
    <row r="609" customFormat="1" x14ac:dyDescent="0.25"/>
    <row r="610" customFormat="1" x14ac:dyDescent="0.25"/>
    <row r="611" customFormat="1" x14ac:dyDescent="0.25"/>
    <row r="612" customFormat="1" x14ac:dyDescent="0.25"/>
    <row r="613" customFormat="1" x14ac:dyDescent="0.25"/>
    <row r="614" customFormat="1" x14ac:dyDescent="0.25"/>
    <row r="615" customFormat="1" x14ac:dyDescent="0.25"/>
    <row r="616" customFormat="1" x14ac:dyDescent="0.25"/>
    <row r="617" customFormat="1" x14ac:dyDescent="0.25"/>
    <row r="618" customFormat="1" x14ac:dyDescent="0.25"/>
    <row r="619" customFormat="1" x14ac:dyDescent="0.25"/>
    <row r="620" customFormat="1" x14ac:dyDescent="0.25"/>
    <row r="621" customFormat="1" x14ac:dyDescent="0.25"/>
    <row r="622" customFormat="1" x14ac:dyDescent="0.25"/>
    <row r="623" customFormat="1" x14ac:dyDescent="0.25"/>
    <row r="624" customFormat="1" x14ac:dyDescent="0.25"/>
    <row r="625" customFormat="1" x14ac:dyDescent="0.25"/>
    <row r="626" customFormat="1" x14ac:dyDescent="0.25"/>
    <row r="627" customFormat="1" x14ac:dyDescent="0.25"/>
    <row r="628" customFormat="1" x14ac:dyDescent="0.25"/>
    <row r="629" customFormat="1" x14ac:dyDescent="0.25"/>
    <row r="630" customFormat="1" x14ac:dyDescent="0.25"/>
    <row r="631" customFormat="1" x14ac:dyDescent="0.25"/>
    <row r="632" customFormat="1" x14ac:dyDescent="0.25"/>
    <row r="633" customFormat="1" x14ac:dyDescent="0.25"/>
    <row r="634" customFormat="1" x14ac:dyDescent="0.25"/>
    <row r="635" customFormat="1" x14ac:dyDescent="0.25"/>
    <row r="636" customFormat="1" x14ac:dyDescent="0.25"/>
    <row r="637" customFormat="1" x14ac:dyDescent="0.25"/>
    <row r="638" customFormat="1" x14ac:dyDescent="0.25"/>
    <row r="639" customFormat="1" x14ac:dyDescent="0.25"/>
    <row r="640" customFormat="1" x14ac:dyDescent="0.25"/>
    <row r="641" spans="3:5" customFormat="1" x14ac:dyDescent="0.25"/>
    <row r="642" spans="3:5" customFormat="1" x14ac:dyDescent="0.25"/>
    <row r="643" spans="3:5" customFormat="1" x14ac:dyDescent="0.25"/>
    <row r="644" spans="3:5" customFormat="1" x14ac:dyDescent="0.25"/>
    <row r="645" spans="3:5" customFormat="1" x14ac:dyDescent="0.25"/>
    <row r="646" spans="3:5" customFormat="1" x14ac:dyDescent="0.25"/>
    <row r="647" spans="3:5" customFormat="1" x14ac:dyDescent="0.25"/>
    <row r="648" spans="3:5" customFormat="1" x14ac:dyDescent="0.25"/>
    <row r="649" spans="3:5" customFormat="1" x14ac:dyDescent="0.25"/>
    <row r="650" spans="3:5" customFormat="1" x14ac:dyDescent="0.25"/>
    <row r="651" spans="3:5" customFormat="1" x14ac:dyDescent="0.25">
      <c r="C651" s="13">
        <v>0</v>
      </c>
      <c r="E651" s="1" t="s">
        <v>516</v>
      </c>
    </row>
    <row r="652" spans="3:5" customFormat="1" x14ac:dyDescent="0.25">
      <c r="E652" t="s">
        <v>523</v>
      </c>
    </row>
    <row r="653" spans="3:5" customFormat="1" x14ac:dyDescent="0.25">
      <c r="E653" s="2" t="s">
        <v>524</v>
      </c>
    </row>
    <row r="654" spans="3:5" customFormat="1" x14ac:dyDescent="0.25">
      <c r="E654" t="s">
        <v>89</v>
      </c>
    </row>
    <row r="655" spans="3:5" customFormat="1" x14ac:dyDescent="0.25">
      <c r="E655" t="s">
        <v>90</v>
      </c>
    </row>
    <row r="656" spans="3:5" customFormat="1" x14ac:dyDescent="0.25"/>
    <row r="657" spans="5:37" customFormat="1" x14ac:dyDescent="0.25">
      <c r="E657" s="30" t="s">
        <v>141</v>
      </c>
    </row>
    <row r="658" spans="5:37" customFormat="1" x14ac:dyDescent="0.25">
      <c r="E658" t="s">
        <v>217</v>
      </c>
    </row>
    <row r="659" spans="5:37" customFormat="1" x14ac:dyDescent="0.25"/>
    <row r="660" spans="5:37" customFormat="1" x14ac:dyDescent="0.25">
      <c r="E660" s="30" t="s">
        <v>219</v>
      </c>
    </row>
    <row r="661" spans="5:37" customFormat="1" x14ac:dyDescent="0.25">
      <c r="E661" t="s">
        <v>218</v>
      </c>
    </row>
    <row r="662" spans="5:37" customFormat="1" x14ac:dyDescent="0.25"/>
    <row r="663" spans="5:37" customFormat="1" x14ac:dyDescent="0.25">
      <c r="E663" s="30" t="s">
        <v>220</v>
      </c>
    </row>
    <row r="664" spans="5:37" customFormat="1" x14ac:dyDescent="0.25">
      <c r="E664" t="s">
        <v>525</v>
      </c>
    </row>
    <row r="665" spans="5:37" customFormat="1" x14ac:dyDescent="0.25"/>
    <row r="666" spans="5:37" customFormat="1" x14ac:dyDescent="0.25">
      <c r="E666" s="30" t="s">
        <v>96</v>
      </c>
    </row>
    <row r="667" spans="5:37" customFormat="1" x14ac:dyDescent="0.25">
      <c r="E667" t="s">
        <v>531</v>
      </c>
      <c r="AK667" s="2" t="s">
        <v>203</v>
      </c>
    </row>
    <row r="668" spans="5:37" customFormat="1" x14ac:dyDescent="0.25"/>
    <row r="669" spans="5:37" customFormat="1" x14ac:dyDescent="0.25">
      <c r="E669" s="30" t="s">
        <v>97</v>
      </c>
    </row>
    <row r="670" spans="5:37" customFormat="1" x14ac:dyDescent="0.25">
      <c r="E670" t="s">
        <v>532</v>
      </c>
    </row>
    <row r="671" spans="5:37" customFormat="1" x14ac:dyDescent="0.25"/>
    <row r="672" spans="5:37" customFormat="1" x14ac:dyDescent="0.25">
      <c r="E672" s="30" t="s">
        <v>101</v>
      </c>
    </row>
    <row r="673" spans="5:32" customFormat="1" x14ac:dyDescent="0.25">
      <c r="E673" t="s">
        <v>526</v>
      </c>
    </row>
    <row r="674" spans="5:32" customFormat="1" x14ac:dyDescent="0.25">
      <c r="E674" s="36" t="s">
        <v>528</v>
      </c>
    </row>
    <row r="675" spans="5:32" customFormat="1" x14ac:dyDescent="0.25"/>
    <row r="676" spans="5:32" customFormat="1" x14ac:dyDescent="0.25">
      <c r="E676" s="30" t="s">
        <v>98</v>
      </c>
    </row>
    <row r="677" spans="5:32" customFormat="1" x14ac:dyDescent="0.25">
      <c r="E677" t="s">
        <v>527</v>
      </c>
    </row>
    <row r="678" spans="5:32" customFormat="1" x14ac:dyDescent="0.25">
      <c r="E678" s="36" t="s">
        <v>529</v>
      </c>
    </row>
    <row r="679" spans="5:32" customFormat="1" x14ac:dyDescent="0.25"/>
    <row r="680" spans="5:32" customFormat="1" x14ac:dyDescent="0.25">
      <c r="E680" t="s">
        <v>13</v>
      </c>
    </row>
    <row r="681" spans="5:32" customFormat="1" x14ac:dyDescent="0.25">
      <c r="E681" s="2" t="s">
        <v>203</v>
      </c>
    </row>
    <row r="682" spans="5:32" customFormat="1" x14ac:dyDescent="0.25"/>
    <row r="683" spans="5:32" customFormat="1" x14ac:dyDescent="0.25">
      <c r="E683" s="19" t="s">
        <v>1</v>
      </c>
      <c r="F683" s="20"/>
      <c r="G683" s="20"/>
      <c r="H683" s="20"/>
      <c r="I683" s="20"/>
      <c r="J683" s="20"/>
      <c r="K683" s="20"/>
      <c r="L683" s="20"/>
      <c r="M683" s="20"/>
      <c r="N683" s="20"/>
      <c r="O683" s="20"/>
      <c r="P683" s="20"/>
      <c r="Q683" s="20"/>
      <c r="R683" s="20"/>
      <c r="S683" s="20"/>
      <c r="T683" s="20"/>
      <c r="U683" s="20"/>
      <c r="V683" s="20"/>
      <c r="W683" s="20"/>
      <c r="X683" s="20"/>
      <c r="Y683" s="20"/>
      <c r="Z683" s="20"/>
      <c r="AA683" s="20"/>
      <c r="AB683" s="20"/>
      <c r="AC683" s="20"/>
      <c r="AD683" s="20"/>
      <c r="AE683" s="20"/>
      <c r="AF683" s="20"/>
    </row>
    <row r="684" spans="5:32" customFormat="1" x14ac:dyDescent="0.25">
      <c r="E684" s="19" t="s">
        <v>216</v>
      </c>
      <c r="F684" s="20"/>
      <c r="G684" s="20"/>
      <c r="H684" s="20"/>
      <c r="I684" s="20"/>
      <c r="J684" s="20"/>
      <c r="K684" s="20"/>
      <c r="L684" s="20"/>
      <c r="M684" s="20"/>
      <c r="N684" s="20"/>
      <c r="O684" s="20"/>
      <c r="P684" s="20"/>
      <c r="Q684" s="20"/>
      <c r="R684" s="20"/>
      <c r="S684" s="20"/>
      <c r="T684" s="20"/>
      <c r="U684" s="20"/>
      <c r="V684" s="20"/>
      <c r="W684" s="20"/>
      <c r="X684" s="20"/>
      <c r="Y684" s="20"/>
      <c r="Z684" s="20"/>
      <c r="AA684" s="20"/>
      <c r="AB684" s="20"/>
      <c r="AC684" s="20"/>
      <c r="AD684" s="20"/>
      <c r="AE684" s="20"/>
      <c r="AF684" s="20"/>
    </row>
    <row r="685" spans="5:32" customFormat="1" x14ac:dyDescent="0.25">
      <c r="E685" s="19" t="s">
        <v>563</v>
      </c>
      <c r="F685" s="20"/>
      <c r="G685" s="20"/>
      <c r="H685" s="20"/>
      <c r="I685" s="20"/>
      <c r="J685" s="20"/>
      <c r="K685" s="20"/>
      <c r="L685" s="20"/>
      <c r="M685" s="20"/>
      <c r="N685" s="20"/>
      <c r="O685" s="20"/>
      <c r="P685" s="20"/>
      <c r="Q685" s="20"/>
      <c r="R685" s="20"/>
      <c r="S685" s="20"/>
      <c r="T685" s="20"/>
      <c r="U685" s="20"/>
      <c r="V685" s="20"/>
      <c r="W685" s="20"/>
      <c r="X685" s="20"/>
      <c r="Y685" s="20"/>
      <c r="Z685" s="20"/>
      <c r="AA685" s="20"/>
      <c r="AB685" s="20"/>
      <c r="AC685" s="20"/>
      <c r="AD685" s="20"/>
      <c r="AE685" s="20"/>
      <c r="AF685" s="20"/>
    </row>
    <row r="686" spans="5:32" customFormat="1" x14ac:dyDescent="0.25">
      <c r="E686" s="19" t="s">
        <v>129</v>
      </c>
      <c r="F686" s="20"/>
      <c r="G686" s="20"/>
      <c r="H686" s="20"/>
      <c r="I686" s="20"/>
      <c r="J686" s="20"/>
      <c r="K686" s="20"/>
      <c r="L686" s="20"/>
      <c r="M686" s="20"/>
      <c r="N686" s="20"/>
      <c r="O686" s="20"/>
      <c r="P686" s="20"/>
      <c r="Q686" s="20"/>
      <c r="R686" s="20"/>
      <c r="S686" s="20"/>
      <c r="T686" s="20"/>
      <c r="U686" s="20"/>
      <c r="V686" s="20"/>
      <c r="W686" s="20"/>
      <c r="X686" s="20"/>
      <c r="Y686" s="20"/>
      <c r="Z686" s="20"/>
      <c r="AA686" s="20"/>
      <c r="AB686" s="20"/>
      <c r="AC686" s="20"/>
      <c r="AD686" s="20"/>
      <c r="AE686" s="20"/>
      <c r="AF686" s="20"/>
    </row>
    <row r="687" spans="5:32" customFormat="1" x14ac:dyDescent="0.25">
      <c r="E687" s="19" t="s">
        <v>143</v>
      </c>
      <c r="F687" s="20"/>
      <c r="G687" s="20"/>
      <c r="H687" s="20"/>
      <c r="I687" s="20"/>
      <c r="J687" s="20"/>
      <c r="K687" s="20"/>
      <c r="L687" s="20"/>
      <c r="M687" s="20"/>
      <c r="N687" s="20"/>
      <c r="O687" s="20"/>
      <c r="P687" s="20"/>
      <c r="Q687" s="20"/>
      <c r="R687" s="20"/>
      <c r="S687" s="20"/>
      <c r="T687" s="20"/>
      <c r="U687" s="20"/>
      <c r="V687" s="20"/>
      <c r="W687" s="20"/>
      <c r="X687" s="20"/>
      <c r="Y687" s="20"/>
      <c r="Z687" s="20"/>
      <c r="AA687" s="20"/>
      <c r="AB687" s="20"/>
      <c r="AC687" s="20"/>
      <c r="AD687" s="20"/>
      <c r="AE687" s="20"/>
      <c r="AF687" s="20"/>
    </row>
    <row r="688" spans="5:32" customFormat="1" x14ac:dyDescent="0.25">
      <c r="E688" s="19" t="s">
        <v>564</v>
      </c>
      <c r="F688" s="20"/>
      <c r="G688" s="20"/>
      <c r="H688" s="20"/>
      <c r="I688" s="20"/>
      <c r="J688" s="20"/>
      <c r="K688" s="20"/>
      <c r="L688" s="20"/>
      <c r="M688" s="20"/>
      <c r="N688" s="20"/>
      <c r="O688" s="20"/>
      <c r="P688" s="20"/>
      <c r="Q688" s="20"/>
      <c r="R688" s="20"/>
      <c r="S688" s="20"/>
      <c r="T688" s="20"/>
      <c r="U688" s="20"/>
      <c r="V688" s="20"/>
      <c r="W688" s="20"/>
      <c r="X688" s="20"/>
      <c r="Y688" s="20"/>
      <c r="Z688" s="20"/>
      <c r="AA688" s="20"/>
      <c r="AB688" s="20"/>
      <c r="AC688" s="20"/>
      <c r="AD688" s="20"/>
      <c r="AE688" s="20"/>
      <c r="AF688" s="20"/>
    </row>
    <row r="689" spans="5:73" customFormat="1" x14ac:dyDescent="0.25"/>
    <row r="690" spans="5:73" customFormat="1" x14ac:dyDescent="0.25">
      <c r="E690" s="21" t="s">
        <v>8</v>
      </c>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row>
    <row r="691" spans="5:73" customFormat="1" x14ac:dyDescent="0.25">
      <c r="E691" s="21"/>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row>
    <row r="692" spans="5:73" customFormat="1" x14ac:dyDescent="0.25">
      <c r="E692" s="21" t="s">
        <v>159</v>
      </c>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row>
    <row r="693" spans="5:73" customFormat="1" x14ac:dyDescent="0.25">
      <c r="E693" s="21" t="s">
        <v>9</v>
      </c>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row>
    <row r="694" spans="5:73" customFormat="1" x14ac:dyDescent="0.25">
      <c r="E694" s="21" t="s">
        <v>558</v>
      </c>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row>
    <row r="695" spans="5:73" customFormat="1" x14ac:dyDescent="0.25">
      <c r="E695" s="21" t="s">
        <v>333</v>
      </c>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row>
    <row r="696" spans="5:73" customFormat="1" x14ac:dyDescent="0.25">
      <c r="E696" s="21" t="s">
        <v>559</v>
      </c>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row>
    <row r="697" spans="5:73" customFormat="1" x14ac:dyDescent="0.25">
      <c r="E697" s="21" t="s">
        <v>560</v>
      </c>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row>
    <row r="698" spans="5:73" customFormat="1" x14ac:dyDescent="0.25">
      <c r="E698" s="21" t="s">
        <v>561</v>
      </c>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row>
    <row r="699" spans="5:73" customFormat="1" x14ac:dyDescent="0.25">
      <c r="E699" s="21" t="s">
        <v>562</v>
      </c>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row>
    <row r="700" spans="5:73" customFormat="1" x14ac:dyDescent="0.25">
      <c r="E700" s="21"/>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row>
    <row r="701" spans="5:73" customFormat="1" x14ac:dyDescent="0.25">
      <c r="E701" s="21" t="s">
        <v>16</v>
      </c>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row>
    <row r="702" spans="5:73" customFormat="1" x14ac:dyDescent="0.25">
      <c r="E702" s="21" t="s">
        <v>10</v>
      </c>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row>
    <row r="703" spans="5:73" customFormat="1" x14ac:dyDescent="0.25"/>
    <row r="704" spans="5:73" customFormat="1" x14ac:dyDescent="0.25">
      <c r="E704" s="2" t="s">
        <v>3</v>
      </c>
      <c r="BU704" s="2" t="s">
        <v>4</v>
      </c>
    </row>
    <row r="705" customFormat="1" x14ac:dyDescent="0.25"/>
    <row r="706" customFormat="1" x14ac:dyDescent="0.25"/>
    <row r="707" customFormat="1" x14ac:dyDescent="0.25"/>
    <row r="708" customFormat="1" x14ac:dyDescent="0.25"/>
    <row r="709" customFormat="1" x14ac:dyDescent="0.25"/>
    <row r="710" customFormat="1" x14ac:dyDescent="0.25"/>
    <row r="711" customFormat="1" x14ac:dyDescent="0.25"/>
    <row r="712" customFormat="1" x14ac:dyDescent="0.25"/>
    <row r="713" customFormat="1" x14ac:dyDescent="0.25"/>
    <row r="714" customFormat="1" x14ac:dyDescent="0.25"/>
    <row r="715" customFormat="1" x14ac:dyDescent="0.25"/>
    <row r="716" customFormat="1" x14ac:dyDescent="0.25"/>
    <row r="717" customFormat="1" x14ac:dyDescent="0.25"/>
    <row r="718" customFormat="1" x14ac:dyDescent="0.25"/>
    <row r="719" customFormat="1" x14ac:dyDescent="0.25"/>
    <row r="720" customFormat="1" x14ac:dyDescent="0.25"/>
    <row r="721" customFormat="1" x14ac:dyDescent="0.25"/>
    <row r="722" customFormat="1" x14ac:dyDescent="0.25"/>
    <row r="723" customFormat="1" x14ac:dyDescent="0.25"/>
    <row r="724" customFormat="1" x14ac:dyDescent="0.25"/>
    <row r="725" customFormat="1" x14ac:dyDescent="0.25"/>
    <row r="726" customFormat="1" x14ac:dyDescent="0.25"/>
    <row r="727" customFormat="1" x14ac:dyDescent="0.25"/>
    <row r="728" customFormat="1" x14ac:dyDescent="0.25"/>
    <row r="729" customFormat="1" x14ac:dyDescent="0.25"/>
    <row r="730" customFormat="1" x14ac:dyDescent="0.25"/>
    <row r="731" customFormat="1" x14ac:dyDescent="0.25"/>
    <row r="732" customFormat="1" x14ac:dyDescent="0.25"/>
    <row r="733" customFormat="1" x14ac:dyDescent="0.25"/>
    <row r="734" customFormat="1" x14ac:dyDescent="0.25"/>
    <row r="735" customFormat="1" x14ac:dyDescent="0.25"/>
    <row r="736" customFormat="1" x14ac:dyDescent="0.25"/>
    <row r="737" customFormat="1" x14ac:dyDescent="0.25"/>
    <row r="738" customFormat="1" x14ac:dyDescent="0.25"/>
    <row r="739" customFormat="1" x14ac:dyDescent="0.25"/>
    <row r="740" customFormat="1" x14ac:dyDescent="0.25"/>
    <row r="741" customFormat="1" x14ac:dyDescent="0.25"/>
    <row r="742" customFormat="1" x14ac:dyDescent="0.25"/>
    <row r="743" customFormat="1" x14ac:dyDescent="0.25"/>
    <row r="744" customFormat="1" x14ac:dyDescent="0.25"/>
    <row r="745" customFormat="1" x14ac:dyDescent="0.25"/>
    <row r="746" customFormat="1" x14ac:dyDescent="0.25"/>
    <row r="747" customFormat="1" x14ac:dyDescent="0.25"/>
    <row r="748" customFormat="1" x14ac:dyDescent="0.25"/>
    <row r="749" customFormat="1" x14ac:dyDescent="0.25"/>
    <row r="750" customFormat="1" x14ac:dyDescent="0.25"/>
    <row r="751" customFormat="1" x14ac:dyDescent="0.25"/>
    <row r="752" customFormat="1" x14ac:dyDescent="0.25"/>
    <row r="753" customFormat="1" x14ac:dyDescent="0.25"/>
    <row r="754" customFormat="1" x14ac:dyDescent="0.25"/>
    <row r="755" customFormat="1" x14ac:dyDescent="0.25"/>
    <row r="756" customFormat="1" x14ac:dyDescent="0.25"/>
    <row r="757" customFormat="1" x14ac:dyDescent="0.25"/>
    <row r="758" customFormat="1" x14ac:dyDescent="0.25"/>
    <row r="759" customFormat="1" x14ac:dyDescent="0.25"/>
    <row r="760" customFormat="1" x14ac:dyDescent="0.25"/>
    <row r="761" customFormat="1" x14ac:dyDescent="0.25"/>
    <row r="762" customFormat="1" x14ac:dyDescent="0.25"/>
    <row r="763" customFormat="1" x14ac:dyDescent="0.25"/>
    <row r="764" customFormat="1" x14ac:dyDescent="0.25"/>
    <row r="765" customFormat="1" x14ac:dyDescent="0.25"/>
    <row r="766" customFormat="1" x14ac:dyDescent="0.25"/>
    <row r="767" customFormat="1" x14ac:dyDescent="0.25"/>
    <row r="768" customFormat="1" x14ac:dyDescent="0.25"/>
    <row r="769" customFormat="1" x14ac:dyDescent="0.25"/>
    <row r="770" customFormat="1" x14ac:dyDescent="0.25"/>
    <row r="771" customFormat="1" x14ac:dyDescent="0.25"/>
    <row r="772" customFormat="1" x14ac:dyDescent="0.25"/>
    <row r="773" customFormat="1" x14ac:dyDescent="0.25"/>
    <row r="774" customFormat="1" x14ac:dyDescent="0.25"/>
    <row r="775" customFormat="1" x14ac:dyDescent="0.25"/>
    <row r="776" customFormat="1" x14ac:dyDescent="0.25"/>
    <row r="777" customFormat="1" x14ac:dyDescent="0.25"/>
    <row r="778" customFormat="1" x14ac:dyDescent="0.25"/>
    <row r="779" customFormat="1" x14ac:dyDescent="0.25"/>
    <row r="780" customFormat="1" x14ac:dyDescent="0.25"/>
    <row r="781" customFormat="1" x14ac:dyDescent="0.25"/>
    <row r="782" customFormat="1" x14ac:dyDescent="0.25"/>
    <row r="783" customFormat="1" x14ac:dyDescent="0.25"/>
    <row r="784" customFormat="1" x14ac:dyDescent="0.25"/>
    <row r="785" customFormat="1" x14ac:dyDescent="0.25"/>
    <row r="786" customFormat="1" x14ac:dyDescent="0.25"/>
    <row r="787" customFormat="1" x14ac:dyDescent="0.25"/>
    <row r="788" customFormat="1" x14ac:dyDescent="0.25"/>
    <row r="789" customFormat="1" x14ac:dyDescent="0.25"/>
    <row r="790" customFormat="1" x14ac:dyDescent="0.25"/>
    <row r="791" customFormat="1" x14ac:dyDescent="0.25"/>
    <row r="792" customFormat="1" x14ac:dyDescent="0.25"/>
    <row r="793" customFormat="1" x14ac:dyDescent="0.25"/>
    <row r="794" customFormat="1" x14ac:dyDescent="0.25"/>
    <row r="795" customFormat="1" x14ac:dyDescent="0.25"/>
    <row r="796" customFormat="1" x14ac:dyDescent="0.25"/>
    <row r="797" customFormat="1" x14ac:dyDescent="0.25"/>
    <row r="798" customFormat="1" x14ac:dyDescent="0.25"/>
    <row r="799" customFormat="1" x14ac:dyDescent="0.25"/>
    <row r="800" customFormat="1" x14ac:dyDescent="0.25"/>
    <row r="801" customFormat="1" x14ac:dyDescent="0.25"/>
    <row r="802" customFormat="1" x14ac:dyDescent="0.25"/>
    <row r="803" customFormat="1" x14ac:dyDescent="0.25"/>
    <row r="804" customFormat="1" x14ac:dyDescent="0.25"/>
    <row r="805" customFormat="1" x14ac:dyDescent="0.25"/>
    <row r="806" customFormat="1" x14ac:dyDescent="0.25"/>
    <row r="807" customFormat="1" x14ac:dyDescent="0.25"/>
    <row r="808" customFormat="1" x14ac:dyDescent="0.25"/>
    <row r="809" customFormat="1" x14ac:dyDescent="0.25"/>
    <row r="810" customFormat="1" x14ac:dyDescent="0.25"/>
    <row r="811" customFormat="1" x14ac:dyDescent="0.25"/>
    <row r="812" customFormat="1" x14ac:dyDescent="0.25"/>
    <row r="813" customFormat="1" x14ac:dyDescent="0.25"/>
    <row r="814" customFormat="1" x14ac:dyDescent="0.25"/>
    <row r="815" customFormat="1" x14ac:dyDescent="0.25"/>
    <row r="816" customFormat="1" x14ac:dyDescent="0.25"/>
    <row r="817" customFormat="1" x14ac:dyDescent="0.25"/>
    <row r="818" customFormat="1" x14ac:dyDescent="0.25"/>
    <row r="819" customFormat="1" x14ac:dyDescent="0.25"/>
    <row r="820" customFormat="1" x14ac:dyDescent="0.25"/>
    <row r="821" customFormat="1" x14ac:dyDescent="0.25"/>
    <row r="822" customFormat="1" x14ac:dyDescent="0.25"/>
    <row r="823" customFormat="1" x14ac:dyDescent="0.25"/>
    <row r="824" customFormat="1" x14ac:dyDescent="0.25"/>
    <row r="825" customFormat="1" x14ac:dyDescent="0.25"/>
    <row r="826" customFormat="1" x14ac:dyDescent="0.25"/>
    <row r="827" customFormat="1" x14ac:dyDescent="0.25"/>
    <row r="828" customFormat="1" x14ac:dyDescent="0.25"/>
    <row r="829" customFormat="1" x14ac:dyDescent="0.25"/>
    <row r="830" customFormat="1" x14ac:dyDescent="0.25"/>
    <row r="831" customFormat="1" x14ac:dyDescent="0.25"/>
    <row r="832" customFormat="1" x14ac:dyDescent="0.25"/>
    <row r="833" customFormat="1" x14ac:dyDescent="0.25"/>
    <row r="834" customFormat="1" x14ac:dyDescent="0.25"/>
    <row r="835" customFormat="1" x14ac:dyDescent="0.25"/>
    <row r="836" customFormat="1" x14ac:dyDescent="0.25"/>
    <row r="837" customFormat="1" x14ac:dyDescent="0.25"/>
    <row r="838" customFormat="1" x14ac:dyDescent="0.25"/>
    <row r="839" customFormat="1" x14ac:dyDescent="0.25"/>
    <row r="840" customFormat="1" x14ac:dyDescent="0.25"/>
    <row r="841" customFormat="1" x14ac:dyDescent="0.25"/>
    <row r="842" customFormat="1" x14ac:dyDescent="0.25"/>
    <row r="843" customFormat="1" x14ac:dyDescent="0.25"/>
    <row r="844" customFormat="1" x14ac:dyDescent="0.25"/>
    <row r="845" customFormat="1" x14ac:dyDescent="0.25"/>
    <row r="846" customFormat="1" x14ac:dyDescent="0.25"/>
    <row r="847" customFormat="1" x14ac:dyDescent="0.25"/>
    <row r="848" customFormat="1" x14ac:dyDescent="0.25"/>
    <row r="849" spans="3:5" customFormat="1" x14ac:dyDescent="0.25"/>
    <row r="850" spans="3:5" customFormat="1" x14ac:dyDescent="0.25"/>
    <row r="851" spans="3:5" customFormat="1" x14ac:dyDescent="0.25">
      <c r="C851" s="13">
        <v>0</v>
      </c>
      <c r="E851" s="1" t="s">
        <v>530</v>
      </c>
    </row>
    <row r="852" spans="3:5" customFormat="1" x14ac:dyDescent="0.25"/>
    <row r="853" spans="3:5" customFormat="1" x14ac:dyDescent="0.25">
      <c r="E853" s="14" t="s">
        <v>567</v>
      </c>
    </row>
    <row r="854" spans="3:5" customFormat="1" x14ac:dyDescent="0.25">
      <c r="E854" t="s">
        <v>568</v>
      </c>
    </row>
    <row r="855" spans="3:5" customFormat="1" x14ac:dyDescent="0.25"/>
    <row r="856" spans="3:5" customFormat="1" x14ac:dyDescent="0.25"/>
    <row r="857" spans="3:5" customFormat="1" x14ac:dyDescent="0.25"/>
    <row r="858" spans="3:5" customFormat="1" x14ac:dyDescent="0.25"/>
    <row r="859" spans="3:5" customFormat="1" x14ac:dyDescent="0.25"/>
    <row r="860" spans="3:5" customFormat="1" x14ac:dyDescent="0.25"/>
    <row r="861" spans="3:5" customFormat="1" x14ac:dyDescent="0.25"/>
    <row r="862" spans="3:5" customFormat="1" x14ac:dyDescent="0.25"/>
    <row r="863" spans="3:5" customFormat="1" x14ac:dyDescent="0.25"/>
    <row r="864" spans="3:5" customFormat="1" x14ac:dyDescent="0.25"/>
    <row r="865" customFormat="1" x14ac:dyDescent="0.25"/>
    <row r="866" customFormat="1" x14ac:dyDescent="0.25"/>
    <row r="867" customFormat="1" x14ac:dyDescent="0.25"/>
    <row r="868" customFormat="1" x14ac:dyDescent="0.25"/>
    <row r="869" customFormat="1" x14ac:dyDescent="0.25"/>
    <row r="870" customFormat="1" x14ac:dyDescent="0.25"/>
    <row r="871" customFormat="1" x14ac:dyDescent="0.25"/>
    <row r="872" customFormat="1" x14ac:dyDescent="0.25"/>
    <row r="873" customFormat="1" x14ac:dyDescent="0.25"/>
    <row r="874" customFormat="1" x14ac:dyDescent="0.25"/>
    <row r="875" customFormat="1" x14ac:dyDescent="0.25"/>
    <row r="876" customFormat="1" x14ac:dyDescent="0.25"/>
    <row r="877" customFormat="1" x14ac:dyDescent="0.25"/>
    <row r="878" customFormat="1" x14ac:dyDescent="0.25"/>
    <row r="879" customFormat="1" x14ac:dyDescent="0.25"/>
    <row r="880" customFormat="1" x14ac:dyDescent="0.25"/>
    <row r="881" customFormat="1" x14ac:dyDescent="0.25"/>
    <row r="882" customFormat="1" x14ac:dyDescent="0.25"/>
    <row r="883" customFormat="1" x14ac:dyDescent="0.25"/>
    <row r="884" customFormat="1" x14ac:dyDescent="0.25"/>
    <row r="885" customFormat="1" x14ac:dyDescent="0.25"/>
    <row r="886" customFormat="1" x14ac:dyDescent="0.25"/>
    <row r="887" customFormat="1" x14ac:dyDescent="0.25"/>
    <row r="888" customFormat="1" x14ac:dyDescent="0.25"/>
    <row r="889" customFormat="1" x14ac:dyDescent="0.25"/>
    <row r="890" customFormat="1" x14ac:dyDescent="0.25"/>
    <row r="891" customFormat="1" x14ac:dyDescent="0.25"/>
    <row r="892" customFormat="1" x14ac:dyDescent="0.25"/>
    <row r="893" customFormat="1" x14ac:dyDescent="0.25"/>
    <row r="894" customFormat="1" x14ac:dyDescent="0.25"/>
    <row r="895" customFormat="1" x14ac:dyDescent="0.25"/>
    <row r="896" customFormat="1" x14ac:dyDescent="0.25"/>
    <row r="897" customFormat="1" x14ac:dyDescent="0.25"/>
    <row r="898" customFormat="1" x14ac:dyDescent="0.25"/>
    <row r="899" customFormat="1" x14ac:dyDescent="0.25"/>
    <row r="900" customFormat="1" x14ac:dyDescent="0.25"/>
    <row r="901" customFormat="1" x14ac:dyDescent="0.25"/>
    <row r="902" customFormat="1" x14ac:dyDescent="0.25"/>
    <row r="903" customFormat="1" x14ac:dyDescent="0.25"/>
    <row r="904" customFormat="1" x14ac:dyDescent="0.25"/>
    <row r="905" customFormat="1" x14ac:dyDescent="0.25"/>
    <row r="906" customFormat="1" x14ac:dyDescent="0.25"/>
    <row r="907" customFormat="1" x14ac:dyDescent="0.25"/>
    <row r="908" customFormat="1" x14ac:dyDescent="0.25"/>
    <row r="909" customFormat="1" x14ac:dyDescent="0.25"/>
    <row r="910" customFormat="1" x14ac:dyDescent="0.25"/>
    <row r="911" customFormat="1" x14ac:dyDescent="0.25"/>
    <row r="912" customFormat="1" x14ac:dyDescent="0.25"/>
    <row r="913" spans="5:35" customFormat="1" x14ac:dyDescent="0.25"/>
    <row r="914" spans="5:35" customFormat="1" x14ac:dyDescent="0.25"/>
    <row r="915" spans="5:35" customFormat="1" x14ac:dyDescent="0.25">
      <c r="E915" s="19" t="s">
        <v>1</v>
      </c>
      <c r="F915" s="20"/>
      <c r="G915" s="20"/>
      <c r="H915" s="20"/>
      <c r="I915" s="20"/>
      <c r="J915" s="20"/>
      <c r="K915" s="20"/>
      <c r="L915" s="20"/>
      <c r="M915" s="20"/>
      <c r="N915" s="20"/>
      <c r="O915" s="20"/>
      <c r="P915" s="20"/>
      <c r="Q915" s="20"/>
      <c r="R915" s="20"/>
      <c r="S915" s="20"/>
      <c r="T915" s="20"/>
      <c r="U915" s="20"/>
      <c r="V915" s="20"/>
      <c r="W915" s="20"/>
      <c r="X915" s="20"/>
      <c r="Y915" s="20"/>
      <c r="Z915" s="20"/>
      <c r="AA915" s="20"/>
      <c r="AB915" s="20"/>
      <c r="AC915" s="20"/>
      <c r="AD915" s="20"/>
      <c r="AE915" s="20"/>
      <c r="AF915" s="20"/>
      <c r="AG915" s="20"/>
      <c r="AH915" s="20"/>
      <c r="AI915" s="20"/>
    </row>
    <row r="916" spans="5:35" customFormat="1" x14ac:dyDescent="0.25">
      <c r="E916" s="19" t="s">
        <v>152</v>
      </c>
      <c r="F916" s="20"/>
      <c r="G916" s="20"/>
      <c r="H916" s="20"/>
      <c r="I916" s="20"/>
      <c r="J916" s="20"/>
      <c r="K916" s="20"/>
      <c r="L916" s="20"/>
      <c r="M916" s="20"/>
      <c r="N916" s="20"/>
      <c r="O916" s="20"/>
      <c r="P916" s="20"/>
      <c r="Q916" s="20"/>
      <c r="R916" s="20"/>
      <c r="S916" s="20"/>
      <c r="T916" s="20"/>
      <c r="U916" s="20"/>
      <c r="V916" s="20"/>
      <c r="W916" s="20"/>
      <c r="X916" s="20"/>
      <c r="Y916" s="20"/>
      <c r="Z916" s="20"/>
      <c r="AA916" s="20"/>
      <c r="AB916" s="20"/>
      <c r="AC916" s="20"/>
      <c r="AD916" s="20"/>
      <c r="AE916" s="20"/>
      <c r="AF916" s="20"/>
      <c r="AG916" s="20"/>
      <c r="AH916" s="20"/>
      <c r="AI916" s="20"/>
    </row>
    <row r="917" spans="5:35" customFormat="1" x14ac:dyDescent="0.25">
      <c r="E917" s="19" t="s">
        <v>538</v>
      </c>
      <c r="F917" s="20"/>
      <c r="G917" s="20"/>
      <c r="H917" s="20"/>
      <c r="I917" s="20"/>
      <c r="J917" s="20"/>
      <c r="K917" s="20"/>
      <c r="L917" s="20"/>
      <c r="M917" s="20"/>
      <c r="N917" s="20"/>
      <c r="O917" s="20"/>
      <c r="P917" s="20"/>
      <c r="Q917" s="20"/>
      <c r="R917" s="20"/>
      <c r="S917" s="20"/>
      <c r="T917" s="20"/>
      <c r="U917" s="20"/>
      <c r="V917" s="20"/>
      <c r="W917" s="20"/>
      <c r="X917" s="20"/>
      <c r="Y917" s="20"/>
      <c r="Z917" s="20"/>
      <c r="AA917" s="20"/>
      <c r="AB917" s="20"/>
      <c r="AC917" s="20"/>
      <c r="AD917" s="20"/>
      <c r="AE917" s="20"/>
      <c r="AF917" s="20"/>
      <c r="AG917" s="20"/>
      <c r="AH917" s="20"/>
      <c r="AI917" s="20"/>
    </row>
    <row r="918" spans="5:35" customFormat="1" x14ac:dyDescent="0.25">
      <c r="E918" s="19" t="s">
        <v>129</v>
      </c>
      <c r="F918" s="20"/>
      <c r="G918" s="20"/>
      <c r="H918" s="20"/>
      <c r="I918" s="20"/>
      <c r="J918" s="20"/>
      <c r="K918" s="20"/>
      <c r="L918" s="20"/>
      <c r="M918" s="20"/>
      <c r="N918" s="20"/>
      <c r="O918" s="20"/>
      <c r="P918" s="20"/>
      <c r="Q918" s="20"/>
      <c r="R918" s="20"/>
      <c r="S918" s="20"/>
      <c r="T918" s="20"/>
      <c r="U918" s="20"/>
      <c r="V918" s="20"/>
      <c r="W918" s="20"/>
      <c r="X918" s="20"/>
      <c r="Y918" s="20"/>
      <c r="Z918" s="20"/>
      <c r="AA918" s="20"/>
      <c r="AB918" s="20"/>
      <c r="AC918" s="20"/>
      <c r="AD918" s="20"/>
      <c r="AE918" s="20"/>
      <c r="AF918" s="20"/>
      <c r="AG918" s="20"/>
      <c r="AH918" s="20"/>
      <c r="AI918" s="20"/>
    </row>
    <row r="919" spans="5:35" customFormat="1" x14ac:dyDescent="0.25">
      <c r="E919" s="19" t="s">
        <v>539</v>
      </c>
      <c r="F919" s="20"/>
      <c r="G919" s="20"/>
      <c r="H919" s="20"/>
      <c r="I919" s="20"/>
      <c r="J919" s="20"/>
      <c r="K919" s="20"/>
      <c r="L919" s="20"/>
      <c r="M919" s="20"/>
      <c r="N919" s="20"/>
      <c r="O919" s="20"/>
      <c r="P919" s="20"/>
      <c r="Q919" s="20"/>
      <c r="R919" s="20"/>
      <c r="S919" s="20"/>
      <c r="T919" s="20"/>
      <c r="U919" s="20"/>
      <c r="V919" s="20"/>
      <c r="W919" s="20"/>
      <c r="X919" s="20"/>
      <c r="Y919" s="20"/>
      <c r="Z919" s="20"/>
      <c r="AA919" s="20"/>
      <c r="AB919" s="20"/>
      <c r="AC919" s="20"/>
      <c r="AD919" s="20"/>
      <c r="AE919" s="20"/>
      <c r="AF919" s="20"/>
      <c r="AG919" s="20"/>
      <c r="AH919" s="20"/>
      <c r="AI919" s="20"/>
    </row>
    <row r="920" spans="5:35" customFormat="1" x14ac:dyDescent="0.25">
      <c r="E920" s="19" t="s">
        <v>540</v>
      </c>
      <c r="F920" s="20"/>
      <c r="G920" s="20"/>
      <c r="H920" s="20"/>
      <c r="I920" s="20"/>
      <c r="J920" s="20"/>
      <c r="K920" s="20"/>
      <c r="L920" s="20"/>
      <c r="M920" s="20"/>
      <c r="N920" s="20"/>
      <c r="O920" s="20"/>
      <c r="P920" s="20"/>
      <c r="Q920" s="20"/>
      <c r="R920" s="20"/>
      <c r="S920" s="20"/>
      <c r="T920" s="20"/>
      <c r="U920" s="20"/>
      <c r="V920" s="20"/>
      <c r="W920" s="20"/>
      <c r="X920" s="20"/>
      <c r="Y920" s="20"/>
      <c r="Z920" s="20"/>
      <c r="AA920" s="20"/>
      <c r="AB920" s="20"/>
      <c r="AC920" s="20"/>
      <c r="AD920" s="20"/>
      <c r="AE920" s="20"/>
      <c r="AF920" s="20"/>
      <c r="AG920" s="20"/>
      <c r="AH920" s="20"/>
      <c r="AI920" s="20"/>
    </row>
    <row r="921" spans="5:35" customFormat="1" x14ac:dyDescent="0.25">
      <c r="E921" s="19"/>
      <c r="F921" s="20"/>
      <c r="G921" s="20"/>
      <c r="H921" s="20"/>
      <c r="I921" s="20"/>
      <c r="J921" s="20"/>
      <c r="K921" s="20"/>
      <c r="L921" s="20"/>
      <c r="M921" s="20"/>
      <c r="N921" s="20"/>
      <c r="O921" s="20"/>
      <c r="P921" s="20"/>
      <c r="Q921" s="20"/>
      <c r="R921" s="20"/>
      <c r="S921" s="20"/>
      <c r="T921" s="20"/>
      <c r="U921" s="20"/>
      <c r="V921" s="20"/>
      <c r="W921" s="20"/>
      <c r="X921" s="20"/>
      <c r="Y921" s="20"/>
      <c r="Z921" s="20"/>
      <c r="AA921" s="20"/>
      <c r="AB921" s="20"/>
      <c r="AC921" s="20"/>
      <c r="AD921" s="20"/>
      <c r="AE921" s="20"/>
      <c r="AF921" s="20"/>
      <c r="AG921" s="20"/>
      <c r="AH921" s="20"/>
      <c r="AI921" s="20"/>
    </row>
    <row r="922" spans="5:35" customFormat="1" x14ac:dyDescent="0.25">
      <c r="E922" s="19" t="s">
        <v>8</v>
      </c>
      <c r="F922" s="20"/>
      <c r="G922" s="20"/>
      <c r="H922" s="20"/>
      <c r="I922" s="20"/>
      <c r="J922" s="20"/>
      <c r="K922" s="20"/>
      <c r="L922" s="20"/>
      <c r="M922" s="20"/>
      <c r="N922" s="20"/>
      <c r="O922" s="20"/>
      <c r="P922" s="20"/>
      <c r="Q922" s="20"/>
      <c r="R922" s="20"/>
      <c r="S922" s="20"/>
      <c r="T922" s="20"/>
      <c r="U922" s="20"/>
      <c r="V922" s="20"/>
      <c r="W922" s="20"/>
      <c r="X922" s="20"/>
      <c r="Y922" s="20"/>
      <c r="Z922" s="20"/>
      <c r="AA922" s="20"/>
      <c r="AB922" s="20"/>
      <c r="AC922" s="20"/>
      <c r="AD922" s="20"/>
      <c r="AE922" s="20"/>
      <c r="AF922" s="20"/>
      <c r="AG922" s="20"/>
      <c r="AH922" s="20"/>
      <c r="AI922" s="20"/>
    </row>
    <row r="923" spans="5:35" customFormat="1" x14ac:dyDescent="0.25">
      <c r="E923" s="19"/>
      <c r="F923" s="20"/>
      <c r="G923" s="20"/>
      <c r="H923" s="20"/>
      <c r="I923" s="20"/>
      <c r="J923" s="20"/>
      <c r="K923" s="20"/>
      <c r="L923" s="20"/>
      <c r="M923" s="20"/>
      <c r="N923" s="20"/>
      <c r="O923" s="20"/>
      <c r="P923" s="20"/>
      <c r="Q923" s="20"/>
      <c r="R923" s="20"/>
      <c r="S923" s="20"/>
      <c r="T923" s="20"/>
      <c r="U923" s="20"/>
      <c r="V923" s="20"/>
      <c r="W923" s="20"/>
      <c r="X923" s="20"/>
      <c r="Y923" s="20"/>
      <c r="Z923" s="20"/>
      <c r="AA923" s="20"/>
      <c r="AB923" s="20"/>
      <c r="AC923" s="20"/>
      <c r="AD923" s="20"/>
      <c r="AE923" s="20"/>
      <c r="AF923" s="20"/>
      <c r="AG923" s="20"/>
      <c r="AH923" s="20"/>
      <c r="AI923" s="20"/>
    </row>
    <row r="924" spans="5:35" customFormat="1" x14ac:dyDescent="0.25">
      <c r="E924" s="19" t="s">
        <v>541</v>
      </c>
      <c r="F924" s="20"/>
      <c r="G924" s="20"/>
      <c r="H924" s="20"/>
      <c r="I924" s="20"/>
      <c r="J924" s="20"/>
      <c r="K924" s="20"/>
      <c r="L924" s="20"/>
      <c r="M924" s="20"/>
      <c r="N924" s="20"/>
      <c r="O924" s="20"/>
      <c r="P924" s="20"/>
      <c r="Q924" s="20"/>
      <c r="R924" s="20"/>
      <c r="S924" s="20"/>
      <c r="T924" s="20"/>
      <c r="U924" s="20"/>
      <c r="V924" s="20"/>
      <c r="W924" s="20"/>
      <c r="X924" s="20"/>
      <c r="Y924" s="20"/>
      <c r="Z924" s="20"/>
      <c r="AA924" s="20"/>
      <c r="AB924" s="20"/>
      <c r="AC924" s="20"/>
      <c r="AD924" s="20"/>
      <c r="AE924" s="20"/>
      <c r="AF924" s="20"/>
      <c r="AG924" s="20"/>
      <c r="AH924" s="20"/>
      <c r="AI924" s="20"/>
    </row>
    <row r="925" spans="5:35" customFormat="1" x14ac:dyDescent="0.25">
      <c r="E925" s="19" t="s">
        <v>9</v>
      </c>
      <c r="F925" s="20"/>
      <c r="G925" s="20"/>
      <c r="H925" s="20"/>
      <c r="I925" s="20"/>
      <c r="J925" s="20"/>
      <c r="K925" s="20"/>
      <c r="L925" s="20"/>
      <c r="M925" s="20"/>
      <c r="N925" s="20"/>
      <c r="O925" s="20"/>
      <c r="P925" s="20"/>
      <c r="Q925" s="20"/>
      <c r="R925" s="20"/>
      <c r="S925" s="20"/>
      <c r="T925" s="20"/>
      <c r="U925" s="20"/>
      <c r="V925" s="20"/>
      <c r="W925" s="20"/>
      <c r="X925" s="20"/>
      <c r="Y925" s="20"/>
      <c r="Z925" s="20"/>
      <c r="AA925" s="20"/>
      <c r="AB925" s="20"/>
      <c r="AC925" s="20"/>
      <c r="AD925" s="20"/>
      <c r="AE925" s="20"/>
      <c r="AF925" s="20"/>
      <c r="AG925" s="20"/>
      <c r="AH925" s="20"/>
      <c r="AI925" s="20"/>
    </row>
    <row r="926" spans="5:35" customFormat="1" x14ac:dyDescent="0.25">
      <c r="E926" s="19" t="s">
        <v>542</v>
      </c>
      <c r="F926" s="20"/>
      <c r="G926" s="20"/>
      <c r="H926" s="20"/>
      <c r="I926" s="20"/>
      <c r="J926" s="20"/>
      <c r="K926" s="20"/>
      <c r="L926" s="20"/>
      <c r="M926" s="20"/>
      <c r="N926" s="20"/>
      <c r="O926" s="20"/>
      <c r="P926" s="20"/>
      <c r="Q926" s="20"/>
      <c r="R926" s="20"/>
      <c r="S926" s="20"/>
      <c r="T926" s="20"/>
      <c r="U926" s="20"/>
      <c r="V926" s="20"/>
      <c r="W926" s="20"/>
      <c r="X926" s="20"/>
      <c r="Y926" s="20"/>
      <c r="Z926" s="20"/>
      <c r="AA926" s="20"/>
      <c r="AB926" s="20"/>
      <c r="AC926" s="20"/>
      <c r="AD926" s="20"/>
      <c r="AE926" s="20"/>
      <c r="AF926" s="20"/>
      <c r="AG926" s="20"/>
      <c r="AH926" s="20"/>
      <c r="AI926" s="20"/>
    </row>
    <row r="927" spans="5:35" customFormat="1" x14ac:dyDescent="0.25">
      <c r="E927" s="19" t="s">
        <v>543</v>
      </c>
      <c r="F927" s="20"/>
      <c r="G927" s="20"/>
      <c r="H927" s="20"/>
      <c r="I927" s="20"/>
      <c r="J927" s="20"/>
      <c r="K927" s="20"/>
      <c r="L927" s="20"/>
      <c r="M927" s="20"/>
      <c r="N927" s="20"/>
      <c r="O927" s="20"/>
      <c r="P927" s="20"/>
      <c r="Q927" s="20"/>
      <c r="R927" s="20"/>
      <c r="S927" s="20"/>
      <c r="T927" s="20"/>
      <c r="U927" s="20"/>
      <c r="V927" s="20"/>
      <c r="W927" s="20"/>
      <c r="X927" s="20"/>
      <c r="Y927" s="20"/>
      <c r="Z927" s="20"/>
      <c r="AA927" s="20"/>
      <c r="AB927" s="20"/>
      <c r="AC927" s="20"/>
      <c r="AD927" s="20"/>
      <c r="AE927" s="20"/>
      <c r="AF927" s="20"/>
      <c r="AG927" s="20"/>
      <c r="AH927" s="20"/>
      <c r="AI927" s="20"/>
    </row>
    <row r="928" spans="5:35" customFormat="1" x14ac:dyDescent="0.25">
      <c r="E928" s="19" t="s">
        <v>181</v>
      </c>
      <c r="F928" s="20"/>
      <c r="G928" s="20"/>
      <c r="H928" s="20"/>
      <c r="I928" s="20"/>
      <c r="J928" s="20"/>
      <c r="K928" s="20"/>
      <c r="L928" s="20"/>
      <c r="M928" s="20"/>
      <c r="N928" s="20"/>
      <c r="O928" s="20"/>
      <c r="P928" s="20"/>
      <c r="Q928" s="20"/>
      <c r="R928" s="20"/>
      <c r="S928" s="20"/>
      <c r="T928" s="20"/>
      <c r="U928" s="20"/>
      <c r="V928" s="20"/>
      <c r="W928" s="20"/>
      <c r="X928" s="20"/>
      <c r="Y928" s="20"/>
      <c r="Z928" s="20"/>
      <c r="AA928" s="20"/>
      <c r="AB928" s="20"/>
      <c r="AC928" s="20"/>
      <c r="AD928" s="20"/>
      <c r="AE928" s="20"/>
      <c r="AF928" s="20"/>
      <c r="AG928" s="20"/>
      <c r="AH928" s="20"/>
      <c r="AI928" s="20"/>
    </row>
    <row r="929" spans="5:35" customFormat="1" x14ac:dyDescent="0.25">
      <c r="E929" s="19" t="s">
        <v>544</v>
      </c>
      <c r="F929" s="20"/>
      <c r="G929" s="20"/>
      <c r="H929" s="20"/>
      <c r="I929" s="20"/>
      <c r="J929" s="20"/>
      <c r="K929" s="20"/>
      <c r="L929" s="20"/>
      <c r="M929" s="20"/>
      <c r="N929" s="20"/>
      <c r="O929" s="20"/>
      <c r="P929" s="20"/>
      <c r="Q929" s="20"/>
      <c r="R929" s="20"/>
      <c r="S929" s="20"/>
      <c r="T929" s="20"/>
      <c r="U929" s="20"/>
      <c r="V929" s="20"/>
      <c r="W929" s="20"/>
      <c r="X929" s="20"/>
      <c r="Y929" s="20"/>
      <c r="Z929" s="20"/>
      <c r="AA929" s="20"/>
      <c r="AB929" s="20"/>
      <c r="AC929" s="20"/>
      <c r="AD929" s="20"/>
      <c r="AE929" s="20"/>
      <c r="AF929" s="20"/>
      <c r="AG929" s="20"/>
      <c r="AH929" s="20"/>
      <c r="AI929" s="20"/>
    </row>
    <row r="930" spans="5:35" customFormat="1" x14ac:dyDescent="0.25">
      <c r="E930" s="19" t="s">
        <v>545</v>
      </c>
      <c r="F930" s="20"/>
      <c r="G930" s="20"/>
      <c r="H930" s="20"/>
      <c r="I930" s="20"/>
      <c r="J930" s="20"/>
      <c r="K930" s="20"/>
      <c r="L930" s="20"/>
      <c r="M930" s="20"/>
      <c r="N930" s="20"/>
      <c r="O930" s="20"/>
      <c r="P930" s="20"/>
      <c r="Q930" s="20"/>
      <c r="R930" s="20"/>
      <c r="S930" s="20"/>
      <c r="T930" s="20"/>
      <c r="U930" s="20"/>
      <c r="V930" s="20"/>
      <c r="W930" s="20"/>
      <c r="X930" s="20"/>
      <c r="Y930" s="20"/>
      <c r="Z930" s="20"/>
      <c r="AA930" s="20"/>
      <c r="AB930" s="20"/>
      <c r="AC930" s="20"/>
      <c r="AD930" s="20"/>
      <c r="AE930" s="20"/>
      <c r="AF930" s="20"/>
      <c r="AG930" s="20"/>
      <c r="AH930" s="20"/>
      <c r="AI930" s="20"/>
    </row>
    <row r="931" spans="5:35" customFormat="1" x14ac:dyDescent="0.25">
      <c r="E931" s="19" t="s">
        <v>546</v>
      </c>
      <c r="F931" s="20"/>
      <c r="G931" s="20"/>
      <c r="H931" s="20"/>
      <c r="I931" s="20"/>
      <c r="J931" s="20"/>
      <c r="K931" s="20"/>
      <c r="L931" s="20"/>
      <c r="M931" s="20"/>
      <c r="N931" s="20"/>
      <c r="O931" s="20"/>
      <c r="P931" s="20"/>
      <c r="Q931" s="20"/>
      <c r="R931" s="20"/>
      <c r="S931" s="20"/>
      <c r="T931" s="20"/>
      <c r="U931" s="20"/>
      <c r="V931" s="20"/>
      <c r="W931" s="20"/>
      <c r="X931" s="20"/>
      <c r="Y931" s="20"/>
      <c r="Z931" s="20"/>
      <c r="AA931" s="20"/>
      <c r="AB931" s="20"/>
      <c r="AC931" s="20"/>
      <c r="AD931" s="20"/>
      <c r="AE931" s="20"/>
      <c r="AF931" s="20"/>
      <c r="AG931" s="20"/>
      <c r="AH931" s="20"/>
      <c r="AI931" s="20"/>
    </row>
    <row r="932" spans="5:35" customFormat="1" x14ac:dyDescent="0.25">
      <c r="E932" s="19"/>
      <c r="F932" s="20"/>
      <c r="G932" s="20"/>
      <c r="H932" s="20"/>
      <c r="I932" s="20"/>
      <c r="J932" s="20"/>
      <c r="K932" s="20"/>
      <c r="L932" s="20"/>
      <c r="M932" s="20"/>
      <c r="N932" s="20"/>
      <c r="O932" s="20"/>
      <c r="P932" s="20"/>
      <c r="Q932" s="20"/>
      <c r="R932" s="20"/>
      <c r="S932" s="20"/>
      <c r="T932" s="20"/>
      <c r="U932" s="20"/>
      <c r="V932" s="20"/>
      <c r="W932" s="20"/>
      <c r="X932" s="20"/>
      <c r="Y932" s="20"/>
      <c r="Z932" s="20"/>
      <c r="AA932" s="20"/>
      <c r="AB932" s="20"/>
      <c r="AC932" s="20"/>
      <c r="AD932" s="20"/>
      <c r="AE932" s="20"/>
      <c r="AF932" s="20"/>
      <c r="AG932" s="20"/>
      <c r="AH932" s="20"/>
      <c r="AI932" s="20"/>
    </row>
    <row r="933" spans="5:35" customFormat="1" x14ac:dyDescent="0.25">
      <c r="E933" s="19" t="s">
        <v>1</v>
      </c>
      <c r="F933" s="20"/>
      <c r="G933" s="20"/>
      <c r="H933" s="20"/>
      <c r="I933" s="20"/>
      <c r="J933" s="20"/>
      <c r="K933" s="20"/>
      <c r="L933" s="20"/>
      <c r="M933" s="20"/>
      <c r="N933" s="20"/>
      <c r="O933" s="20"/>
      <c r="P933" s="20"/>
      <c r="Q933" s="20"/>
      <c r="R933" s="20"/>
      <c r="S933" s="20"/>
      <c r="T933" s="20"/>
      <c r="U933" s="20"/>
      <c r="V933" s="20"/>
      <c r="W933" s="20"/>
      <c r="X933" s="20"/>
      <c r="Y933" s="20"/>
      <c r="Z933" s="20"/>
      <c r="AA933" s="20"/>
      <c r="AB933" s="20"/>
      <c r="AC933" s="20"/>
      <c r="AD933" s="20"/>
      <c r="AE933" s="20"/>
      <c r="AF933" s="20"/>
      <c r="AG933" s="20"/>
      <c r="AH933" s="20"/>
      <c r="AI933" s="20"/>
    </row>
    <row r="934" spans="5:35" customFormat="1" x14ac:dyDescent="0.25">
      <c r="E934" s="19" t="s">
        <v>152</v>
      </c>
      <c r="F934" s="20"/>
      <c r="G934" s="20"/>
      <c r="H934" s="20"/>
      <c r="I934" s="20"/>
      <c r="J934" s="20"/>
      <c r="K934" s="20"/>
      <c r="L934" s="20"/>
      <c r="M934" s="20"/>
      <c r="N934" s="20"/>
      <c r="O934" s="20"/>
      <c r="P934" s="20"/>
      <c r="Q934" s="20"/>
      <c r="R934" s="20"/>
      <c r="S934" s="20"/>
      <c r="T934" s="20"/>
      <c r="U934" s="20"/>
      <c r="V934" s="20"/>
      <c r="W934" s="20"/>
      <c r="X934" s="20"/>
      <c r="Y934" s="20"/>
      <c r="Z934" s="20"/>
      <c r="AA934" s="20"/>
      <c r="AB934" s="20"/>
      <c r="AC934" s="20"/>
      <c r="AD934" s="20"/>
      <c r="AE934" s="20"/>
      <c r="AF934" s="20"/>
      <c r="AG934" s="20"/>
      <c r="AH934" s="20"/>
      <c r="AI934" s="20"/>
    </row>
    <row r="935" spans="5:35" customFormat="1" x14ac:dyDescent="0.25">
      <c r="E935" s="19" t="s">
        <v>538</v>
      </c>
      <c r="F935" s="20"/>
      <c r="G935" s="20"/>
      <c r="H935" s="20"/>
      <c r="I935" s="20"/>
      <c r="J935" s="20"/>
      <c r="K935" s="20"/>
      <c r="L935" s="20"/>
      <c r="M935" s="20"/>
      <c r="N935" s="20"/>
      <c r="O935" s="20"/>
      <c r="P935" s="20"/>
      <c r="Q935" s="20"/>
      <c r="R935" s="20"/>
      <c r="S935" s="20"/>
      <c r="T935" s="20"/>
      <c r="U935" s="20"/>
      <c r="V935" s="20"/>
      <c r="W935" s="20"/>
      <c r="X935" s="20"/>
      <c r="Y935" s="20"/>
      <c r="Z935" s="20"/>
      <c r="AA935" s="20"/>
      <c r="AB935" s="20"/>
      <c r="AC935" s="20"/>
      <c r="AD935" s="20"/>
      <c r="AE935" s="20"/>
      <c r="AF935" s="20"/>
      <c r="AG935" s="20"/>
      <c r="AH935" s="20"/>
      <c r="AI935" s="20"/>
    </row>
    <row r="936" spans="5:35" customFormat="1" x14ac:dyDescent="0.25">
      <c r="E936" s="19" t="s">
        <v>129</v>
      </c>
      <c r="F936" s="20"/>
      <c r="G936" s="20"/>
      <c r="H936" s="20"/>
      <c r="I936" s="20"/>
      <c r="J936" s="20"/>
      <c r="K936" s="20"/>
      <c r="L936" s="20"/>
      <c r="M936" s="20"/>
      <c r="N936" s="20"/>
      <c r="O936" s="20"/>
      <c r="P936" s="20"/>
      <c r="Q936" s="20"/>
      <c r="R936" s="20"/>
      <c r="S936" s="20"/>
      <c r="T936" s="20"/>
      <c r="U936" s="20"/>
      <c r="V936" s="20"/>
      <c r="W936" s="20"/>
      <c r="X936" s="20"/>
      <c r="Y936" s="20"/>
      <c r="Z936" s="20"/>
      <c r="AA936" s="20"/>
      <c r="AB936" s="20"/>
      <c r="AC936" s="20"/>
      <c r="AD936" s="20"/>
      <c r="AE936" s="20"/>
      <c r="AF936" s="20"/>
      <c r="AG936" s="20"/>
      <c r="AH936" s="20"/>
      <c r="AI936" s="20"/>
    </row>
    <row r="937" spans="5:35" customFormat="1" x14ac:dyDescent="0.25">
      <c r="E937" s="19" t="s">
        <v>539</v>
      </c>
      <c r="F937" s="20"/>
      <c r="G937" s="20"/>
      <c r="H937" s="20"/>
      <c r="I937" s="20"/>
      <c r="J937" s="20"/>
      <c r="K937" s="20"/>
      <c r="L937" s="20"/>
      <c r="M937" s="20"/>
      <c r="N937" s="20"/>
      <c r="O937" s="20"/>
      <c r="P937" s="20"/>
      <c r="Q937" s="20"/>
      <c r="R937" s="20"/>
      <c r="S937" s="20"/>
      <c r="T937" s="20"/>
      <c r="U937" s="20"/>
      <c r="V937" s="20"/>
      <c r="W937" s="20"/>
      <c r="X937" s="20"/>
      <c r="Y937" s="20"/>
      <c r="Z937" s="20"/>
      <c r="AA937" s="20"/>
      <c r="AB937" s="20"/>
      <c r="AC937" s="20"/>
      <c r="AD937" s="20"/>
      <c r="AE937" s="20"/>
      <c r="AF937" s="20"/>
      <c r="AG937" s="20"/>
      <c r="AH937" s="20"/>
      <c r="AI937" s="20"/>
    </row>
    <row r="938" spans="5:35" customFormat="1" x14ac:dyDescent="0.25">
      <c r="E938" s="19" t="s">
        <v>540</v>
      </c>
      <c r="F938" s="20"/>
      <c r="G938" s="20"/>
      <c r="H938" s="20"/>
      <c r="I938" s="20"/>
      <c r="J938" s="20"/>
      <c r="K938" s="20"/>
      <c r="L938" s="20"/>
      <c r="M938" s="20"/>
      <c r="N938" s="20"/>
      <c r="O938" s="20"/>
      <c r="P938" s="20"/>
      <c r="Q938" s="20"/>
      <c r="R938" s="20"/>
      <c r="S938" s="20"/>
      <c r="T938" s="20"/>
      <c r="U938" s="20"/>
      <c r="V938" s="20"/>
      <c r="W938" s="20"/>
      <c r="X938" s="20"/>
      <c r="Y938" s="20"/>
      <c r="Z938" s="20"/>
      <c r="AA938" s="20"/>
      <c r="AB938" s="20"/>
      <c r="AC938" s="20"/>
      <c r="AD938" s="20"/>
      <c r="AE938" s="20"/>
      <c r="AF938" s="20"/>
      <c r="AG938" s="20"/>
      <c r="AH938" s="20"/>
      <c r="AI938" s="20"/>
    </row>
    <row r="939" spans="5:35" customFormat="1" x14ac:dyDescent="0.25">
      <c r="E939" s="19"/>
      <c r="F939" s="20"/>
      <c r="G939" s="20"/>
      <c r="H939" s="20"/>
      <c r="I939" s="20"/>
      <c r="J939" s="20"/>
      <c r="K939" s="20"/>
      <c r="L939" s="20"/>
      <c r="M939" s="20"/>
      <c r="N939" s="20"/>
      <c r="O939" s="20"/>
      <c r="P939" s="20"/>
      <c r="Q939" s="20"/>
      <c r="R939" s="20"/>
      <c r="S939" s="20"/>
      <c r="T939" s="20"/>
      <c r="U939" s="20"/>
      <c r="V939" s="20"/>
      <c r="W939" s="20"/>
      <c r="X939" s="20"/>
      <c r="Y939" s="20"/>
      <c r="Z939" s="20"/>
      <c r="AA939" s="20"/>
      <c r="AB939" s="20"/>
      <c r="AC939" s="20"/>
      <c r="AD939" s="20"/>
      <c r="AE939" s="20"/>
      <c r="AF939" s="20"/>
      <c r="AG939" s="20"/>
      <c r="AH939" s="20"/>
      <c r="AI939" s="20"/>
    </row>
    <row r="940" spans="5:35" customFormat="1" x14ac:dyDescent="0.25">
      <c r="E940" s="19" t="s">
        <v>16</v>
      </c>
      <c r="F940" s="20"/>
      <c r="G940" s="20"/>
      <c r="H940" s="20"/>
      <c r="I940" s="20"/>
      <c r="J940" s="20"/>
      <c r="K940" s="20"/>
      <c r="L940" s="20"/>
      <c r="M940" s="20"/>
      <c r="N940" s="20"/>
      <c r="O940" s="20"/>
      <c r="P940" s="20"/>
      <c r="Q940" s="20"/>
      <c r="R940" s="20"/>
      <c r="S940" s="20"/>
      <c r="T940" s="20"/>
      <c r="U940" s="20"/>
      <c r="V940" s="20"/>
      <c r="W940" s="20"/>
      <c r="X940" s="20"/>
      <c r="Y940" s="20"/>
      <c r="Z940" s="20"/>
      <c r="AA940" s="20"/>
      <c r="AB940" s="20"/>
      <c r="AC940" s="20"/>
      <c r="AD940" s="20"/>
      <c r="AE940" s="20"/>
      <c r="AF940" s="20"/>
      <c r="AG940" s="20"/>
      <c r="AH940" s="20"/>
      <c r="AI940" s="20"/>
    </row>
    <row r="941" spans="5:35" customFormat="1" x14ac:dyDescent="0.25">
      <c r="E941" s="19" t="s">
        <v>10</v>
      </c>
      <c r="F941" s="20"/>
      <c r="G941" s="20"/>
      <c r="H941" s="20"/>
      <c r="I941" s="20"/>
      <c r="J941" s="20"/>
      <c r="K941" s="20"/>
      <c r="L941" s="20"/>
      <c r="M941" s="20"/>
      <c r="N941" s="20"/>
      <c r="O941" s="20"/>
      <c r="P941" s="20"/>
      <c r="Q941" s="20"/>
      <c r="R941" s="20"/>
      <c r="S941" s="20"/>
      <c r="T941" s="20"/>
      <c r="U941" s="20"/>
      <c r="V941" s="20"/>
      <c r="W941" s="20"/>
      <c r="X941" s="20"/>
      <c r="Y941" s="20"/>
      <c r="Z941" s="20"/>
      <c r="AA941" s="20"/>
      <c r="AB941" s="20"/>
      <c r="AC941" s="20"/>
      <c r="AD941" s="20"/>
      <c r="AE941" s="20"/>
      <c r="AF941" s="20"/>
      <c r="AG941" s="20"/>
      <c r="AH941" s="20"/>
      <c r="AI941" s="20"/>
    </row>
    <row r="942" spans="5:35" customFormat="1" x14ac:dyDescent="0.25"/>
    <row r="943" spans="5:35" customFormat="1" x14ac:dyDescent="0.25"/>
    <row r="944" spans="5:35" customFormat="1" x14ac:dyDescent="0.25"/>
    <row r="945" spans="2:3" customFormat="1" x14ac:dyDescent="0.25"/>
    <row r="946" spans="2:3" customFormat="1" x14ac:dyDescent="0.25"/>
    <row r="947" spans="2:3" customFormat="1" x14ac:dyDescent="0.25"/>
    <row r="948" spans="2:3" customFormat="1" x14ac:dyDescent="0.25"/>
    <row r="949" spans="2:3" customFormat="1" x14ac:dyDescent="0.25"/>
    <row r="950" spans="2:3" customFormat="1" x14ac:dyDescent="0.25"/>
    <row r="951" spans="2:3" x14ac:dyDescent="0.25">
      <c r="B951"/>
      <c r="C951" s="4">
        <v>0</v>
      </c>
    </row>
    <row r="956" spans="2:3" customFormat="1" x14ac:dyDescent="0.25"/>
    <row r="957" spans="2:3" customFormat="1" x14ac:dyDescent="0.25"/>
    <row r="958" spans="2:3" customFormat="1" x14ac:dyDescent="0.25"/>
    <row r="959" spans="2:3" customFormat="1" x14ac:dyDescent="0.25"/>
    <row r="960" spans="2:3" customFormat="1" x14ac:dyDescent="0.25"/>
    <row r="961" customFormat="1" x14ac:dyDescent="0.25"/>
    <row r="962" customFormat="1" x14ac:dyDescent="0.25"/>
    <row r="963" customFormat="1" x14ac:dyDescent="0.25"/>
    <row r="964" customFormat="1" x14ac:dyDescent="0.25"/>
    <row r="965" customFormat="1" x14ac:dyDescent="0.25"/>
    <row r="966" customFormat="1" x14ac:dyDescent="0.25"/>
    <row r="967" customFormat="1" x14ac:dyDescent="0.25"/>
    <row r="968" customFormat="1" x14ac:dyDescent="0.25"/>
    <row r="969" customFormat="1" x14ac:dyDescent="0.25"/>
    <row r="970" customFormat="1" x14ac:dyDescent="0.25"/>
    <row r="971" customFormat="1" x14ac:dyDescent="0.25"/>
    <row r="972" customFormat="1" x14ac:dyDescent="0.25"/>
    <row r="973" customFormat="1" x14ac:dyDescent="0.25"/>
    <row r="974" customFormat="1" x14ac:dyDescent="0.25"/>
    <row r="975" customFormat="1" x14ac:dyDescent="0.25"/>
    <row r="976" customFormat="1" x14ac:dyDescent="0.25"/>
    <row r="977" customFormat="1" x14ac:dyDescent="0.25"/>
  </sheetData>
  <hyperlinks>
    <hyperlink ref="E164" r:id="rId1" display="https://teams.microsoft.com/l/message/19:d7afe02c6ef44f8b911b53dfceb5756d@thread.v2/1721182350054?context=%7B%22contextType%22%3A%22chat%22%7D" xr:uid="{953DA6C0-1DDB-4985-83AA-8394A65BA8BF}"/>
    <hyperlink ref="E193" r:id="rId2" display="https://teams.microsoft.com/l/message/19:78f8023c-a6b9-46d0-895a-61f557bdde5d_c869a345-f176-4ecc-a5d1-ed669c946231@unq.gbl.spaces/1721185821187?context=%7B%22contextType%22%3A%22chat%22%7D" xr:uid="{AF5457D7-6336-4BDA-B34D-FF882597EDDA}"/>
    <hyperlink ref="E214" r:id="rId3" display="https://teams.microsoft.com/l/message/19:d7afe02c6ef44f8b911b53dfceb5756d@thread.v2/1721276960856?context=%7B%22contextType%22%3A%22chat%22%7D" xr:uid="{1B376CA3-0201-42F0-9BFF-3B554FB465D8}"/>
    <hyperlink ref="E286" r:id="rId4" display="https://teams.microsoft.com/l/message/19:78f8023c-a6b9-46d0-895a-61f557bdde5d_c869a345-f176-4ecc-a5d1-ed669c946231@unq.gbl.spaces/1721277297265?context=%7B%22contextType%22%3A%22chat%22%7D" xr:uid="{29CC6812-D121-45C6-B95E-FB0FAF0099CA}"/>
    <hyperlink ref="E351" r:id="rId5" display="https://teams.microsoft.com/l/message/19:05e04ef6-a8c9-48db-8065-061fa260292c_f57b8c00-4882-4d7c-a3b9-0ecf369ec9ad@unq.gbl.spaces/1721191045805?context=%7B%22contextType%22%3A%22chat%22%7D" xr:uid="{93706FD9-06A6-47AE-A95C-9B749E4666A0}"/>
    <hyperlink ref="E431" r:id="rId6" display="https://teams.microsoft.com/l/message/19:05e04ef6-a8c9-48db-8065-061fa260292c_f57b8c00-4882-4d7c-a3b9-0ecf369ec9ad@unq.gbl.spaces/1721198030021?context=%7B%22contextType%22%3A%22chat%22%7D" xr:uid="{300ED843-00A2-486B-B3E4-0C6611FD5501}"/>
    <hyperlink ref="E853" r:id="rId7" display="https://teams.microsoft.com/l/message/19:872ef980b37249c4b601ea8636461a91@thread.v2/1721290929641?context=%7B%22contextType%22%3A%22chat%22%7D" xr:uid="{DBD58D7D-44F0-4238-B7B0-40FDA6CE56AA}"/>
  </hyperlinks>
  <pageMargins left="0.7" right="0.7" top="0.75" bottom="0.75" header="0.3" footer="0.3"/>
  <drawing r:id="rId8"/>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B7ADF6-7D96-42D1-A260-DCE7D32EA680}">
  <dimension ref="B2:CI692"/>
  <sheetViews>
    <sheetView topLeftCell="A619" zoomScale="85" zoomScaleNormal="85" workbookViewId="0">
      <selection activeCell="CA645" sqref="CA645"/>
    </sheetView>
  </sheetViews>
  <sheetFormatPr defaultColWidth="2.85546875" defaultRowHeight="15" x14ac:dyDescent="0.25"/>
  <cols>
    <col min="1" max="16384" width="2.85546875" style="3"/>
  </cols>
  <sheetData>
    <row r="2" spans="2:37" x14ac:dyDescent="0.25">
      <c r="B2" s="1" t="s">
        <v>565</v>
      </c>
      <c r="C2"/>
    </row>
    <row r="3" spans="2:37" x14ac:dyDescent="0.25">
      <c r="B3"/>
      <c r="C3"/>
    </row>
    <row r="4" spans="2:37" customFormat="1" x14ac:dyDescent="0.25">
      <c r="C4" s="13">
        <v>0</v>
      </c>
      <c r="E4" s="1" t="s">
        <v>537</v>
      </c>
    </row>
    <row r="5" spans="2:37" customFormat="1" x14ac:dyDescent="0.25">
      <c r="E5" t="s">
        <v>547</v>
      </c>
    </row>
    <row r="6" spans="2:37" customFormat="1" x14ac:dyDescent="0.25">
      <c r="E6" s="2" t="s">
        <v>548</v>
      </c>
      <c r="AK6" s="2" t="s">
        <v>549</v>
      </c>
    </row>
    <row r="7" spans="2:37" customFormat="1" x14ac:dyDescent="0.25">
      <c r="E7" t="s">
        <v>0</v>
      </c>
    </row>
    <row r="8" spans="2:37" customFormat="1" x14ac:dyDescent="0.25">
      <c r="E8" t="s">
        <v>103</v>
      </c>
    </row>
    <row r="9" spans="2:37" customFormat="1" x14ac:dyDescent="0.25"/>
    <row r="10" spans="2:37" customFormat="1" x14ac:dyDescent="0.25">
      <c r="E10" s="30" t="s">
        <v>141</v>
      </c>
    </row>
    <row r="11" spans="2:37" customFormat="1" x14ac:dyDescent="0.25">
      <c r="E11" t="s">
        <v>217</v>
      </c>
    </row>
    <row r="12" spans="2:37" customFormat="1" x14ac:dyDescent="0.25"/>
    <row r="13" spans="2:37" customFormat="1" x14ac:dyDescent="0.25">
      <c r="E13" s="30" t="s">
        <v>219</v>
      </c>
    </row>
    <row r="14" spans="2:37" customFormat="1" x14ac:dyDescent="0.25">
      <c r="E14" t="s">
        <v>218</v>
      </c>
    </row>
    <row r="15" spans="2:37" customFormat="1" x14ac:dyDescent="0.25"/>
    <row r="16" spans="2:37" customFormat="1" x14ac:dyDescent="0.25">
      <c r="E16" s="30" t="s">
        <v>220</v>
      </c>
    </row>
    <row r="17" spans="5:5" customFormat="1" x14ac:dyDescent="0.25">
      <c r="E17" t="s">
        <v>552</v>
      </c>
    </row>
    <row r="18" spans="5:5" customFormat="1" x14ac:dyDescent="0.25"/>
    <row r="19" spans="5:5" customFormat="1" x14ac:dyDescent="0.25">
      <c r="E19" s="30" t="s">
        <v>96</v>
      </c>
    </row>
    <row r="20" spans="5:5" customFormat="1" x14ac:dyDescent="0.25">
      <c r="E20" t="s">
        <v>553</v>
      </c>
    </row>
    <row r="21" spans="5:5" customFormat="1" x14ac:dyDescent="0.25"/>
    <row r="22" spans="5:5" customFormat="1" x14ac:dyDescent="0.25">
      <c r="E22" s="30" t="s">
        <v>97</v>
      </c>
    </row>
    <row r="23" spans="5:5" customFormat="1" x14ac:dyDescent="0.25">
      <c r="E23" t="s">
        <v>554</v>
      </c>
    </row>
    <row r="24" spans="5:5" customFormat="1" x14ac:dyDescent="0.25"/>
    <row r="25" spans="5:5" customFormat="1" x14ac:dyDescent="0.25">
      <c r="E25" s="30" t="s">
        <v>101</v>
      </c>
    </row>
    <row r="26" spans="5:5" customFormat="1" x14ac:dyDescent="0.25">
      <c r="E26" t="s">
        <v>555</v>
      </c>
    </row>
    <row r="27" spans="5:5" customFormat="1" x14ac:dyDescent="0.25"/>
    <row r="28" spans="5:5" customFormat="1" x14ac:dyDescent="0.25">
      <c r="E28" s="30" t="s">
        <v>98</v>
      </c>
    </row>
    <row r="29" spans="5:5" customFormat="1" x14ac:dyDescent="0.25">
      <c r="E29" t="s">
        <v>555</v>
      </c>
    </row>
    <row r="30" spans="5:5" customFormat="1" x14ac:dyDescent="0.25"/>
    <row r="31" spans="5:5" customFormat="1" x14ac:dyDescent="0.25">
      <c r="E31" s="14" t="s">
        <v>550</v>
      </c>
    </row>
    <row r="32" spans="5:5" customFormat="1" x14ac:dyDescent="0.25">
      <c r="E32" t="s">
        <v>551</v>
      </c>
    </row>
    <row r="33" spans="5:5" customFormat="1" x14ac:dyDescent="0.25"/>
    <row r="34" spans="5:5" customFormat="1" x14ac:dyDescent="0.25"/>
    <row r="35" spans="5:5" customFormat="1" x14ac:dyDescent="0.25"/>
    <row r="36" spans="5:5" customFormat="1" x14ac:dyDescent="0.25"/>
    <row r="37" spans="5:5" customFormat="1" x14ac:dyDescent="0.25"/>
    <row r="38" spans="5:5" customFormat="1" x14ac:dyDescent="0.25"/>
    <row r="39" spans="5:5" customFormat="1" x14ac:dyDescent="0.25"/>
    <row r="40" spans="5:5" customFormat="1" x14ac:dyDescent="0.25"/>
    <row r="41" spans="5:5" customFormat="1" x14ac:dyDescent="0.25"/>
    <row r="42" spans="5:5" customFormat="1" x14ac:dyDescent="0.25"/>
    <row r="43" spans="5:5" customFormat="1" x14ac:dyDescent="0.25"/>
    <row r="44" spans="5:5" customFormat="1" x14ac:dyDescent="0.25"/>
    <row r="45" spans="5:5" customFormat="1" x14ac:dyDescent="0.25"/>
    <row r="46" spans="5:5" customFormat="1" x14ac:dyDescent="0.25">
      <c r="E46" s="14" t="s">
        <v>566</v>
      </c>
    </row>
    <row r="47" spans="5:5" customFormat="1" x14ac:dyDescent="0.25">
      <c r="E47" t="s">
        <v>557</v>
      </c>
    </row>
    <row r="48" spans="5:5" customFormat="1" x14ac:dyDescent="0.25"/>
    <row r="49" spans="5:5" customFormat="1" x14ac:dyDescent="0.25"/>
    <row r="50" spans="5:5" customFormat="1" x14ac:dyDescent="0.25"/>
    <row r="51" spans="5:5" customFormat="1" x14ac:dyDescent="0.25"/>
    <row r="52" spans="5:5" customFormat="1" x14ac:dyDescent="0.25"/>
    <row r="53" spans="5:5" customFormat="1" x14ac:dyDescent="0.25"/>
    <row r="54" spans="5:5" customFormat="1" x14ac:dyDescent="0.25"/>
    <row r="55" spans="5:5" customFormat="1" x14ac:dyDescent="0.25"/>
    <row r="56" spans="5:5" customFormat="1" x14ac:dyDescent="0.25"/>
    <row r="57" spans="5:5" customFormat="1" x14ac:dyDescent="0.25"/>
    <row r="58" spans="5:5" customFormat="1" x14ac:dyDescent="0.25"/>
    <row r="59" spans="5:5" customFormat="1" x14ac:dyDescent="0.25"/>
    <row r="60" spans="5:5" customFormat="1" x14ac:dyDescent="0.25">
      <c r="E60" s="1" t="s">
        <v>565</v>
      </c>
    </row>
    <row r="61" spans="5:5" customFormat="1" x14ac:dyDescent="0.25"/>
    <row r="62" spans="5:5" customFormat="1" x14ac:dyDescent="0.25">
      <c r="E62" s="14" t="s">
        <v>585</v>
      </c>
    </row>
    <row r="63" spans="5:5" customFormat="1" x14ac:dyDescent="0.25">
      <c r="E63" t="s">
        <v>586</v>
      </c>
    </row>
    <row r="64" spans="5:5" customFormat="1" x14ac:dyDescent="0.25"/>
    <row r="65" customFormat="1" x14ac:dyDescent="0.25"/>
    <row r="66" customFormat="1" x14ac:dyDescent="0.25"/>
    <row r="67" customFormat="1" x14ac:dyDescent="0.25"/>
    <row r="68" customFormat="1" x14ac:dyDescent="0.25"/>
    <row r="69" customFormat="1" x14ac:dyDescent="0.25"/>
    <row r="70" customFormat="1" x14ac:dyDescent="0.25"/>
    <row r="71" customFormat="1" x14ac:dyDescent="0.25"/>
    <row r="72" customFormat="1" x14ac:dyDescent="0.25"/>
    <row r="73" customFormat="1" x14ac:dyDescent="0.25"/>
    <row r="74" customFormat="1" x14ac:dyDescent="0.25"/>
    <row r="75" customFormat="1" x14ac:dyDescent="0.25"/>
    <row r="76" customFormat="1" x14ac:dyDescent="0.25"/>
    <row r="77" customFormat="1" x14ac:dyDescent="0.25"/>
    <row r="78" customFormat="1" x14ac:dyDescent="0.25"/>
    <row r="79" customFormat="1" x14ac:dyDescent="0.25"/>
    <row r="80" customFormat="1" x14ac:dyDescent="0.25"/>
    <row r="81" spans="5:5" customFormat="1" x14ac:dyDescent="0.25"/>
    <row r="82" spans="5:5" customFormat="1" x14ac:dyDescent="0.25"/>
    <row r="83" spans="5:5" customFormat="1" x14ac:dyDescent="0.25"/>
    <row r="84" spans="5:5" customFormat="1" x14ac:dyDescent="0.25"/>
    <row r="85" spans="5:5" customFormat="1" x14ac:dyDescent="0.25"/>
    <row r="86" spans="5:5" customFormat="1" x14ac:dyDescent="0.25"/>
    <row r="87" spans="5:5" customFormat="1" x14ac:dyDescent="0.25"/>
    <row r="88" spans="5:5" customFormat="1" x14ac:dyDescent="0.25"/>
    <row r="89" spans="5:5" customFormat="1" x14ac:dyDescent="0.25">
      <c r="E89" s="2" t="s">
        <v>3</v>
      </c>
    </row>
    <row r="90" spans="5:5" customFormat="1" x14ac:dyDescent="0.25"/>
    <row r="91" spans="5:5" customFormat="1" x14ac:dyDescent="0.25"/>
    <row r="92" spans="5:5" customFormat="1" x14ac:dyDescent="0.25"/>
    <row r="93" spans="5:5" customFormat="1" x14ac:dyDescent="0.25"/>
    <row r="94" spans="5:5" customFormat="1" x14ac:dyDescent="0.25"/>
    <row r="95" spans="5:5" customFormat="1" x14ac:dyDescent="0.25"/>
    <row r="96" spans="5:5" customFormat="1" x14ac:dyDescent="0.25"/>
    <row r="97" spans="5:5" customFormat="1" x14ac:dyDescent="0.25"/>
    <row r="98" spans="5:5" customFormat="1" x14ac:dyDescent="0.25"/>
    <row r="99" spans="5:5" customFormat="1" x14ac:dyDescent="0.25"/>
    <row r="100" spans="5:5" customFormat="1" x14ac:dyDescent="0.25"/>
    <row r="101" spans="5:5" customFormat="1" x14ac:dyDescent="0.25"/>
    <row r="102" spans="5:5" customFormat="1" x14ac:dyDescent="0.25">
      <c r="E102" s="2" t="s">
        <v>4</v>
      </c>
    </row>
    <row r="103" spans="5:5" customFormat="1" x14ac:dyDescent="0.25"/>
    <row r="104" spans="5:5" customFormat="1" x14ac:dyDescent="0.25"/>
    <row r="105" spans="5:5" customFormat="1" x14ac:dyDescent="0.25"/>
    <row r="106" spans="5:5" customFormat="1" x14ac:dyDescent="0.25"/>
    <row r="107" spans="5:5" customFormat="1" x14ac:dyDescent="0.25"/>
    <row r="108" spans="5:5" customFormat="1" x14ac:dyDescent="0.25"/>
    <row r="109" spans="5:5" customFormat="1" x14ac:dyDescent="0.25"/>
    <row r="110" spans="5:5" customFormat="1" x14ac:dyDescent="0.25"/>
    <row r="111" spans="5:5" customFormat="1" x14ac:dyDescent="0.25"/>
    <row r="112" spans="5:5" customFormat="1" x14ac:dyDescent="0.25"/>
    <row r="113" spans="5:5" customFormat="1" x14ac:dyDescent="0.25"/>
    <row r="114" spans="5:5" customFormat="1" x14ac:dyDescent="0.25"/>
    <row r="115" spans="5:5" customFormat="1" x14ac:dyDescent="0.25">
      <c r="E115" s="14" t="s">
        <v>587</v>
      </c>
    </row>
    <row r="116" spans="5:5" customFormat="1" x14ac:dyDescent="0.25">
      <c r="E116" t="s">
        <v>588</v>
      </c>
    </row>
    <row r="117" spans="5:5" customFormat="1" x14ac:dyDescent="0.25"/>
    <row r="118" spans="5:5" customFormat="1" x14ac:dyDescent="0.25"/>
    <row r="119" spans="5:5" customFormat="1" x14ac:dyDescent="0.25"/>
    <row r="120" spans="5:5" customFormat="1" x14ac:dyDescent="0.25"/>
    <row r="121" spans="5:5" customFormat="1" x14ac:dyDescent="0.25"/>
    <row r="122" spans="5:5" customFormat="1" x14ac:dyDescent="0.25"/>
    <row r="123" spans="5:5" customFormat="1" x14ac:dyDescent="0.25"/>
    <row r="124" spans="5:5" customFormat="1" x14ac:dyDescent="0.25"/>
    <row r="125" spans="5:5" customFormat="1" x14ac:dyDescent="0.25"/>
    <row r="126" spans="5:5" customFormat="1" x14ac:dyDescent="0.25"/>
    <row r="127" spans="5:5" customFormat="1" x14ac:dyDescent="0.25"/>
    <row r="128" spans="5:5" customFormat="1" x14ac:dyDescent="0.25"/>
    <row r="129" spans="3:5" customFormat="1" x14ac:dyDescent="0.25"/>
    <row r="130" spans="3:5" customFormat="1" x14ac:dyDescent="0.25"/>
    <row r="131" spans="3:5" customFormat="1" x14ac:dyDescent="0.25"/>
    <row r="132" spans="3:5" customFormat="1" x14ac:dyDescent="0.25"/>
    <row r="133" spans="3:5" customFormat="1" x14ac:dyDescent="0.25"/>
    <row r="134" spans="3:5" customFormat="1" x14ac:dyDescent="0.25"/>
    <row r="135" spans="3:5" customFormat="1" x14ac:dyDescent="0.25"/>
    <row r="136" spans="3:5" customFormat="1" x14ac:dyDescent="0.25"/>
    <row r="137" spans="3:5" customFormat="1" x14ac:dyDescent="0.25"/>
    <row r="138" spans="3:5" customFormat="1" x14ac:dyDescent="0.25"/>
    <row r="139" spans="3:5" customFormat="1" x14ac:dyDescent="0.25"/>
    <row r="140" spans="3:5" customFormat="1" x14ac:dyDescent="0.25"/>
    <row r="141" spans="3:5" customFormat="1" x14ac:dyDescent="0.25">
      <c r="C141" s="13">
        <v>0</v>
      </c>
      <c r="E141" s="1" t="s">
        <v>595</v>
      </c>
    </row>
    <row r="142" spans="3:5" customFormat="1" x14ac:dyDescent="0.25">
      <c r="E142" t="s">
        <v>596</v>
      </c>
    </row>
    <row r="143" spans="3:5" customFormat="1" x14ac:dyDescent="0.25">
      <c r="E143" s="2" t="s">
        <v>597</v>
      </c>
    </row>
    <row r="144" spans="3:5" customFormat="1" x14ac:dyDescent="0.25">
      <c r="E144" t="s">
        <v>242</v>
      </c>
    </row>
    <row r="145" spans="5:5" customFormat="1" x14ac:dyDescent="0.25">
      <c r="E145" t="s">
        <v>678</v>
      </c>
    </row>
    <row r="146" spans="5:5" customFormat="1" x14ac:dyDescent="0.25"/>
    <row r="147" spans="5:5" customFormat="1" x14ac:dyDescent="0.25">
      <c r="E147" s="30" t="s">
        <v>141</v>
      </c>
    </row>
    <row r="148" spans="5:5" customFormat="1" x14ac:dyDescent="0.25">
      <c r="E148" t="s">
        <v>217</v>
      </c>
    </row>
    <row r="149" spans="5:5" customFormat="1" x14ac:dyDescent="0.25"/>
    <row r="150" spans="5:5" customFormat="1" x14ac:dyDescent="0.25">
      <c r="E150" s="30" t="s">
        <v>219</v>
      </c>
    </row>
    <row r="151" spans="5:5" customFormat="1" x14ac:dyDescent="0.25">
      <c r="E151" t="s">
        <v>252</v>
      </c>
    </row>
    <row r="152" spans="5:5" customFormat="1" x14ac:dyDescent="0.25"/>
    <row r="153" spans="5:5" customFormat="1" x14ac:dyDescent="0.25">
      <c r="E153" s="30" t="s">
        <v>220</v>
      </c>
    </row>
    <row r="154" spans="5:5" customFormat="1" x14ac:dyDescent="0.25">
      <c r="E154" t="s">
        <v>598</v>
      </c>
    </row>
    <row r="155" spans="5:5" customFormat="1" x14ac:dyDescent="0.25"/>
    <row r="156" spans="5:5" customFormat="1" x14ac:dyDescent="0.25">
      <c r="E156" s="30" t="s">
        <v>96</v>
      </c>
    </row>
    <row r="157" spans="5:5" customFormat="1" x14ac:dyDescent="0.25">
      <c r="E157" t="s">
        <v>599</v>
      </c>
    </row>
    <row r="158" spans="5:5" customFormat="1" x14ac:dyDescent="0.25"/>
    <row r="159" spans="5:5" customFormat="1" x14ac:dyDescent="0.25">
      <c r="E159" s="30" t="s">
        <v>97</v>
      </c>
    </row>
    <row r="160" spans="5:5" customFormat="1" x14ac:dyDescent="0.25">
      <c r="E160" t="s">
        <v>600</v>
      </c>
    </row>
    <row r="161" spans="5:72" customFormat="1" x14ac:dyDescent="0.25"/>
    <row r="162" spans="5:72" customFormat="1" x14ac:dyDescent="0.25">
      <c r="E162" s="30" t="s">
        <v>101</v>
      </c>
    </row>
    <row r="163" spans="5:72" customFormat="1" x14ac:dyDescent="0.25">
      <c r="E163" t="s">
        <v>601</v>
      </c>
    </row>
    <row r="164" spans="5:72" customFormat="1" x14ac:dyDescent="0.25"/>
    <row r="165" spans="5:72" customFormat="1" x14ac:dyDescent="0.25">
      <c r="E165" s="30" t="s">
        <v>98</v>
      </c>
    </row>
    <row r="166" spans="5:72" customFormat="1" x14ac:dyDescent="0.25">
      <c r="E166" t="s">
        <v>601</v>
      </c>
    </row>
    <row r="167" spans="5:72" customFormat="1" x14ac:dyDescent="0.25"/>
    <row r="168" spans="5:72" customFormat="1" x14ac:dyDescent="0.25">
      <c r="E168" s="19" t="s">
        <v>1</v>
      </c>
      <c r="F168" s="20"/>
      <c r="G168" s="20"/>
      <c r="H168" s="20"/>
      <c r="I168" s="20"/>
      <c r="J168" s="20"/>
      <c r="K168" s="20"/>
      <c r="L168" s="20"/>
      <c r="M168" s="20"/>
      <c r="N168" s="20"/>
      <c r="O168" s="20"/>
      <c r="P168" s="20"/>
      <c r="Q168" s="20"/>
      <c r="R168" s="20"/>
      <c r="S168" s="20"/>
      <c r="T168" s="20"/>
      <c r="U168" s="20"/>
      <c r="V168" s="20"/>
      <c r="W168" s="20"/>
      <c r="X168" s="20"/>
      <c r="Y168" s="20"/>
      <c r="Z168" s="20"/>
      <c r="AA168" s="20"/>
      <c r="AB168" s="20"/>
      <c r="AC168" s="20"/>
      <c r="AD168" s="20"/>
      <c r="AE168" s="20"/>
      <c r="AF168" s="20"/>
      <c r="AG168" s="20"/>
      <c r="AH168" s="20"/>
      <c r="AI168" s="20"/>
      <c r="AJ168" s="20"/>
      <c r="AK168" s="20"/>
      <c r="AL168" s="20"/>
      <c r="AM168" s="20"/>
      <c r="AN168" s="20"/>
      <c r="AO168" s="20"/>
      <c r="AP168" s="20"/>
      <c r="AQ168" s="20"/>
      <c r="AR168" s="20"/>
      <c r="AS168" s="20"/>
      <c r="AT168" s="20"/>
      <c r="AU168" s="20"/>
      <c r="AV168" s="20"/>
      <c r="AW168" s="20"/>
      <c r="AX168" s="20"/>
      <c r="AY168" s="20"/>
      <c r="AZ168" s="20"/>
      <c r="BA168" s="20"/>
      <c r="BB168" s="20"/>
      <c r="BC168" s="20"/>
      <c r="BD168" s="20"/>
      <c r="BE168" s="20"/>
      <c r="BF168" s="20"/>
      <c r="BG168" s="20"/>
      <c r="BH168" s="20"/>
      <c r="BI168" s="20"/>
      <c r="BJ168" s="20"/>
      <c r="BK168" s="20"/>
      <c r="BL168" s="20"/>
      <c r="BM168" s="20"/>
      <c r="BN168" s="20"/>
      <c r="BO168" s="20"/>
      <c r="BP168" s="20"/>
      <c r="BQ168" s="20"/>
      <c r="BR168" s="20"/>
      <c r="BS168" s="20"/>
      <c r="BT168" s="20"/>
    </row>
    <row r="169" spans="5:72" customFormat="1" x14ac:dyDescent="0.25">
      <c r="E169" s="19" t="s">
        <v>602</v>
      </c>
      <c r="F169" s="20"/>
      <c r="G169" s="20"/>
      <c r="H169" s="20"/>
      <c r="I169" s="20"/>
      <c r="J169" s="20"/>
      <c r="K169" s="20"/>
      <c r="L169" s="20"/>
      <c r="M169" s="20"/>
      <c r="N169" s="20"/>
      <c r="O169" s="20"/>
      <c r="P169" s="20"/>
      <c r="Q169" s="20"/>
      <c r="R169" s="20"/>
      <c r="S169" s="20"/>
      <c r="T169" s="20"/>
      <c r="U169" s="20"/>
      <c r="V169" s="20"/>
      <c r="W169" s="20"/>
      <c r="X169" s="20"/>
      <c r="Y169" s="20"/>
      <c r="Z169" s="20"/>
      <c r="AA169" s="20"/>
      <c r="AB169" s="20"/>
      <c r="AC169" s="20"/>
      <c r="AD169" s="20"/>
      <c r="AE169" s="20"/>
      <c r="AF169" s="20"/>
      <c r="AG169" s="20"/>
      <c r="AH169" s="20"/>
      <c r="AI169" s="20"/>
      <c r="AJ169" s="20"/>
      <c r="AK169" s="20"/>
      <c r="AL169" s="20"/>
      <c r="AM169" s="20"/>
      <c r="AN169" s="20"/>
      <c r="AO169" s="20"/>
      <c r="AP169" s="20"/>
      <c r="AQ169" s="20"/>
      <c r="AR169" s="20"/>
      <c r="AS169" s="20"/>
      <c r="AT169" s="20"/>
      <c r="AU169" s="20"/>
      <c r="AV169" s="20"/>
      <c r="AW169" s="20"/>
      <c r="AX169" s="20"/>
      <c r="AY169" s="20"/>
      <c r="AZ169" s="20"/>
      <c r="BA169" s="20"/>
      <c r="BB169" s="20"/>
      <c r="BC169" s="20"/>
      <c r="BD169" s="20"/>
      <c r="BE169" s="20"/>
      <c r="BF169" s="20"/>
      <c r="BG169" s="20"/>
      <c r="BH169" s="20"/>
      <c r="BI169" s="20"/>
      <c r="BJ169" s="20"/>
      <c r="BK169" s="20"/>
      <c r="BL169" s="20"/>
      <c r="BM169" s="20"/>
      <c r="BN169" s="20"/>
      <c r="BO169" s="20"/>
      <c r="BP169" s="20"/>
      <c r="BQ169" s="20"/>
      <c r="BR169" s="20"/>
      <c r="BS169" s="20"/>
      <c r="BT169" s="20"/>
    </row>
    <row r="170" spans="5:72" customFormat="1" x14ac:dyDescent="0.25">
      <c r="E170" s="19" t="s">
        <v>603</v>
      </c>
      <c r="F170" s="20"/>
      <c r="G170" s="20"/>
      <c r="H170" s="20"/>
      <c r="I170" s="20"/>
      <c r="J170" s="20"/>
      <c r="K170" s="20"/>
      <c r="L170" s="20"/>
      <c r="M170" s="20"/>
      <c r="N170" s="20"/>
      <c r="O170" s="20"/>
      <c r="P170" s="20"/>
      <c r="Q170" s="20"/>
      <c r="R170" s="20"/>
      <c r="S170" s="20"/>
      <c r="T170" s="20"/>
      <c r="U170" s="20"/>
      <c r="V170" s="20"/>
      <c r="W170" s="20"/>
      <c r="X170" s="20"/>
      <c r="Y170" s="20"/>
      <c r="Z170" s="20"/>
      <c r="AA170" s="20"/>
      <c r="AB170" s="20"/>
      <c r="AC170" s="20"/>
      <c r="AD170" s="20"/>
      <c r="AE170" s="20"/>
      <c r="AF170" s="20"/>
      <c r="AG170" s="20"/>
      <c r="AH170" s="20"/>
      <c r="AI170" s="20"/>
      <c r="AJ170" s="20"/>
      <c r="AK170" s="20"/>
      <c r="AL170" s="20"/>
      <c r="AM170" s="20"/>
      <c r="AN170" s="20"/>
      <c r="AO170" s="20"/>
      <c r="AP170" s="20"/>
      <c r="AQ170" s="20"/>
      <c r="AR170" s="20"/>
      <c r="AS170" s="20"/>
      <c r="AT170" s="20"/>
      <c r="AU170" s="20"/>
      <c r="AV170" s="20"/>
      <c r="AW170" s="20"/>
      <c r="AX170" s="20"/>
      <c r="AY170" s="20"/>
      <c r="AZ170" s="20"/>
      <c r="BA170" s="20"/>
      <c r="BB170" s="20"/>
      <c r="BC170" s="20"/>
      <c r="BD170" s="20"/>
      <c r="BE170" s="20"/>
      <c r="BF170" s="20"/>
      <c r="BG170" s="20"/>
      <c r="BH170" s="20"/>
      <c r="BI170" s="20"/>
      <c r="BJ170" s="20"/>
      <c r="BK170" s="20"/>
      <c r="BL170" s="20"/>
      <c r="BM170" s="20"/>
      <c r="BN170" s="20"/>
      <c r="BO170" s="20"/>
      <c r="BP170" s="20"/>
      <c r="BQ170" s="20"/>
      <c r="BR170" s="20"/>
      <c r="BS170" s="20"/>
      <c r="BT170" s="20"/>
    </row>
    <row r="171" spans="5:72" customFormat="1" x14ac:dyDescent="0.25">
      <c r="E171" s="19" t="s">
        <v>604</v>
      </c>
      <c r="F171" s="20"/>
      <c r="G171" s="20"/>
      <c r="H171" s="20"/>
      <c r="I171" s="20"/>
      <c r="J171" s="20"/>
      <c r="K171" s="20"/>
      <c r="L171" s="20"/>
      <c r="M171" s="20"/>
      <c r="N171" s="20"/>
      <c r="O171" s="20"/>
      <c r="P171" s="20"/>
      <c r="Q171" s="20"/>
      <c r="R171" s="20"/>
      <c r="S171" s="20"/>
      <c r="T171" s="20"/>
      <c r="U171" s="20"/>
      <c r="V171" s="20"/>
      <c r="W171" s="20"/>
      <c r="X171" s="20"/>
      <c r="Y171" s="20"/>
      <c r="Z171" s="20"/>
      <c r="AA171" s="20"/>
      <c r="AB171" s="20"/>
      <c r="AC171" s="20"/>
      <c r="AD171" s="20"/>
      <c r="AE171" s="20"/>
      <c r="AF171" s="20"/>
      <c r="AG171" s="20"/>
      <c r="AH171" s="20"/>
      <c r="AI171" s="20"/>
      <c r="AJ171" s="20"/>
      <c r="AK171" s="20"/>
      <c r="AL171" s="20"/>
      <c r="AM171" s="20"/>
      <c r="AN171" s="20"/>
      <c r="AO171" s="20"/>
      <c r="AP171" s="20"/>
      <c r="AQ171" s="20"/>
      <c r="AR171" s="20"/>
      <c r="AS171" s="20"/>
      <c r="AT171" s="20"/>
      <c r="AU171" s="20"/>
      <c r="AV171" s="20"/>
      <c r="AW171" s="20"/>
      <c r="AX171" s="20"/>
      <c r="AY171" s="20"/>
      <c r="AZ171" s="20"/>
      <c r="BA171" s="20"/>
      <c r="BB171" s="20"/>
      <c r="BC171" s="20"/>
      <c r="BD171" s="20"/>
      <c r="BE171" s="20"/>
      <c r="BF171" s="20"/>
      <c r="BG171" s="20"/>
      <c r="BH171" s="20"/>
      <c r="BI171" s="20"/>
      <c r="BJ171" s="20"/>
      <c r="BK171" s="20"/>
      <c r="BL171" s="20"/>
      <c r="BM171" s="20"/>
      <c r="BN171" s="20"/>
      <c r="BO171" s="20"/>
      <c r="BP171" s="20"/>
      <c r="BQ171" s="20"/>
      <c r="BR171" s="20"/>
      <c r="BS171" s="20"/>
      <c r="BT171" s="20"/>
    </row>
    <row r="172" spans="5:72" customFormat="1" x14ac:dyDescent="0.25">
      <c r="E172" s="19"/>
      <c r="F172" s="20"/>
      <c r="G172" s="20"/>
      <c r="H172" s="20"/>
      <c r="I172" s="20"/>
      <c r="J172" s="20"/>
      <c r="K172" s="20"/>
      <c r="L172" s="20"/>
      <c r="M172" s="20"/>
      <c r="N172" s="20"/>
      <c r="O172" s="20"/>
      <c r="P172" s="20"/>
      <c r="Q172" s="20"/>
      <c r="R172" s="20"/>
      <c r="S172" s="20"/>
      <c r="T172" s="20"/>
      <c r="U172" s="20"/>
      <c r="V172" s="20"/>
      <c r="W172" s="20"/>
      <c r="X172" s="20"/>
      <c r="Y172" s="20"/>
      <c r="Z172" s="20"/>
      <c r="AA172" s="20"/>
      <c r="AB172" s="20"/>
      <c r="AC172" s="20"/>
      <c r="AD172" s="20"/>
      <c r="AE172" s="20"/>
      <c r="AF172" s="20"/>
      <c r="AG172" s="20"/>
      <c r="AH172" s="20"/>
      <c r="AI172" s="20"/>
      <c r="AJ172" s="20"/>
      <c r="AK172" s="20"/>
      <c r="AL172" s="20"/>
      <c r="AM172" s="20"/>
      <c r="AN172" s="20"/>
      <c r="AO172" s="20"/>
      <c r="AP172" s="20"/>
      <c r="AQ172" s="20"/>
      <c r="AR172" s="20"/>
      <c r="AS172" s="20"/>
      <c r="AT172" s="20"/>
      <c r="AU172" s="20"/>
      <c r="AV172" s="20"/>
      <c r="AW172" s="20"/>
      <c r="AX172" s="20"/>
      <c r="AY172" s="20"/>
      <c r="AZ172" s="20"/>
      <c r="BA172" s="20"/>
      <c r="BB172" s="20"/>
      <c r="BC172" s="20"/>
      <c r="BD172" s="20"/>
      <c r="BE172" s="20"/>
      <c r="BF172" s="20"/>
      <c r="BG172" s="20"/>
      <c r="BH172" s="20"/>
      <c r="BI172" s="20"/>
      <c r="BJ172" s="20"/>
      <c r="BK172" s="20"/>
      <c r="BL172" s="20"/>
      <c r="BM172" s="20"/>
      <c r="BN172" s="20"/>
      <c r="BO172" s="20"/>
      <c r="BP172" s="20"/>
      <c r="BQ172" s="20"/>
      <c r="BR172" s="20"/>
      <c r="BS172" s="20"/>
      <c r="BT172" s="20"/>
    </row>
    <row r="173" spans="5:72" customFormat="1" x14ac:dyDescent="0.25">
      <c r="E173" s="19" t="s">
        <v>14</v>
      </c>
      <c r="F173" s="20"/>
      <c r="G173" s="20"/>
      <c r="H173" s="20"/>
      <c r="I173" s="20"/>
      <c r="J173" s="20"/>
      <c r="K173" s="20"/>
      <c r="L173" s="20"/>
      <c r="M173" s="20"/>
      <c r="N173" s="20"/>
      <c r="O173" s="20"/>
      <c r="P173" s="20"/>
      <c r="Q173" s="20"/>
      <c r="R173" s="20"/>
      <c r="S173" s="20"/>
      <c r="T173" s="20"/>
      <c r="U173" s="20"/>
      <c r="V173" s="20"/>
      <c r="W173" s="20"/>
      <c r="X173" s="20"/>
      <c r="Y173" s="20"/>
      <c r="Z173" s="20"/>
      <c r="AA173" s="20"/>
      <c r="AB173" s="20"/>
      <c r="AC173" s="20"/>
      <c r="AD173" s="20"/>
      <c r="AE173" s="20"/>
      <c r="AF173" s="20"/>
      <c r="AG173" s="20"/>
      <c r="AH173" s="20"/>
      <c r="AI173" s="20"/>
      <c r="AJ173" s="20"/>
      <c r="AK173" s="20"/>
      <c r="AL173" s="20"/>
      <c r="AM173" s="20"/>
      <c r="AN173" s="20"/>
      <c r="AO173" s="20"/>
      <c r="AP173" s="20"/>
      <c r="AQ173" s="20"/>
      <c r="AR173" s="20"/>
      <c r="AS173" s="20"/>
      <c r="AT173" s="20"/>
      <c r="AU173" s="20"/>
      <c r="AV173" s="20"/>
      <c r="AW173" s="20"/>
      <c r="AX173" s="20"/>
      <c r="AY173" s="20"/>
      <c r="AZ173" s="20"/>
      <c r="BA173" s="20"/>
      <c r="BB173" s="20"/>
      <c r="BC173" s="20"/>
      <c r="BD173" s="20"/>
      <c r="BE173" s="20"/>
      <c r="BF173" s="20"/>
      <c r="BG173" s="20"/>
      <c r="BH173" s="20"/>
      <c r="BI173" s="20"/>
      <c r="BJ173" s="20"/>
      <c r="BK173" s="20"/>
      <c r="BL173" s="20"/>
      <c r="BM173" s="20"/>
      <c r="BN173" s="20"/>
      <c r="BO173" s="20"/>
      <c r="BP173" s="20"/>
      <c r="BQ173" s="20"/>
      <c r="BR173" s="20"/>
      <c r="BS173" s="20"/>
      <c r="BT173" s="20"/>
    </row>
    <row r="174" spans="5:72" customFormat="1" x14ac:dyDescent="0.25">
      <c r="E174" s="19" t="s">
        <v>6</v>
      </c>
      <c r="F174" s="20"/>
      <c r="G174" s="20"/>
      <c r="H174" s="20"/>
      <c r="I174" s="20"/>
      <c r="J174" s="20"/>
      <c r="K174" s="20"/>
      <c r="L174" s="20"/>
      <c r="M174" s="20"/>
      <c r="N174" s="20"/>
      <c r="O174" s="20"/>
      <c r="P174" s="20"/>
      <c r="Q174" s="20"/>
      <c r="R174" s="20"/>
      <c r="S174" s="20"/>
      <c r="T174" s="20"/>
      <c r="U174" s="20"/>
      <c r="V174" s="20"/>
      <c r="W174" s="20"/>
      <c r="X174" s="20"/>
      <c r="Y174" s="20"/>
      <c r="Z174" s="20"/>
      <c r="AA174" s="20"/>
      <c r="AB174" s="20"/>
      <c r="AC174" s="20"/>
      <c r="AD174" s="20"/>
      <c r="AE174" s="20"/>
      <c r="AF174" s="20"/>
      <c r="AG174" s="20"/>
      <c r="AH174" s="20"/>
      <c r="AI174" s="20"/>
      <c r="AJ174" s="20"/>
      <c r="AK174" s="20"/>
      <c r="AL174" s="20"/>
      <c r="AM174" s="20"/>
      <c r="AN174" s="20"/>
      <c r="AO174" s="20"/>
      <c r="AP174" s="20"/>
      <c r="AQ174" s="20"/>
      <c r="AR174" s="20"/>
      <c r="AS174" s="20"/>
      <c r="AT174" s="20"/>
      <c r="AU174" s="20"/>
      <c r="AV174" s="20"/>
      <c r="AW174" s="20"/>
      <c r="AX174" s="20"/>
      <c r="AY174" s="20"/>
      <c r="AZ174" s="20"/>
      <c r="BA174" s="20"/>
      <c r="BB174" s="20"/>
      <c r="BC174" s="20"/>
      <c r="BD174" s="20"/>
      <c r="BE174" s="20"/>
      <c r="BF174" s="20"/>
      <c r="BG174" s="20"/>
      <c r="BH174" s="20"/>
      <c r="BI174" s="20"/>
      <c r="BJ174" s="20"/>
      <c r="BK174" s="20"/>
      <c r="BL174" s="20"/>
      <c r="BM174" s="20"/>
      <c r="BN174" s="20"/>
      <c r="BO174" s="20"/>
      <c r="BP174" s="20"/>
      <c r="BQ174" s="20"/>
      <c r="BR174" s="20"/>
      <c r="BS174" s="20"/>
      <c r="BT174" s="20"/>
    </row>
    <row r="175" spans="5:72" customFormat="1" x14ac:dyDescent="0.25">
      <c r="E175" s="19" t="s">
        <v>605</v>
      </c>
      <c r="F175" s="20"/>
      <c r="G175" s="20"/>
      <c r="H175" s="20"/>
      <c r="I175" s="20"/>
      <c r="J175" s="20"/>
      <c r="K175" s="20"/>
      <c r="L175" s="20"/>
      <c r="M175" s="20"/>
      <c r="N175" s="20"/>
      <c r="O175" s="20"/>
      <c r="P175" s="20"/>
      <c r="Q175" s="20"/>
      <c r="R175" s="20"/>
      <c r="S175" s="20"/>
      <c r="T175" s="20"/>
      <c r="U175" s="20"/>
      <c r="V175" s="20"/>
      <c r="W175" s="20"/>
      <c r="X175" s="20"/>
      <c r="Y175" s="20"/>
      <c r="Z175" s="20"/>
      <c r="AA175" s="20"/>
      <c r="AB175" s="20"/>
      <c r="AC175" s="20"/>
      <c r="AD175" s="20"/>
      <c r="AE175" s="20"/>
      <c r="AF175" s="20"/>
      <c r="AG175" s="20"/>
      <c r="AH175" s="20"/>
      <c r="AI175" s="20"/>
      <c r="AJ175" s="20"/>
      <c r="AK175" s="20"/>
      <c r="AL175" s="20"/>
      <c r="AM175" s="20"/>
      <c r="AN175" s="20"/>
      <c r="AO175" s="20"/>
      <c r="AP175" s="20"/>
      <c r="AQ175" s="20"/>
      <c r="AR175" s="20"/>
      <c r="AS175" s="20"/>
      <c r="AT175" s="20"/>
      <c r="AU175" s="20"/>
      <c r="AV175" s="20"/>
      <c r="AW175" s="20"/>
      <c r="AX175" s="20"/>
      <c r="AY175" s="20"/>
      <c r="AZ175" s="20"/>
      <c r="BA175" s="20"/>
      <c r="BB175" s="20"/>
      <c r="BC175" s="20"/>
      <c r="BD175" s="20"/>
      <c r="BE175" s="20"/>
      <c r="BF175" s="20"/>
      <c r="BG175" s="20"/>
      <c r="BH175" s="20"/>
      <c r="BI175" s="20"/>
      <c r="BJ175" s="20"/>
      <c r="BK175" s="20"/>
      <c r="BL175" s="20"/>
      <c r="BM175" s="20"/>
      <c r="BN175" s="20"/>
      <c r="BO175" s="20"/>
      <c r="BP175" s="20"/>
      <c r="BQ175" s="20"/>
      <c r="BR175" s="20"/>
      <c r="BS175" s="20"/>
      <c r="BT175" s="20"/>
    </row>
    <row r="176" spans="5:72" customFormat="1" x14ac:dyDescent="0.25">
      <c r="E176" s="19" t="s">
        <v>606</v>
      </c>
      <c r="F176" s="20"/>
      <c r="G176" s="20"/>
      <c r="H176" s="20"/>
      <c r="I176" s="20"/>
      <c r="J176" s="20"/>
      <c r="K176" s="20"/>
      <c r="L176" s="20"/>
      <c r="M176" s="20"/>
      <c r="N176" s="20"/>
      <c r="O176" s="20"/>
      <c r="P176" s="20"/>
      <c r="Q176" s="20"/>
      <c r="R176" s="20"/>
      <c r="S176" s="20"/>
      <c r="T176" s="20"/>
      <c r="U176" s="20"/>
      <c r="V176" s="20"/>
      <c r="W176" s="20"/>
      <c r="X176" s="20"/>
      <c r="Y176" s="20"/>
      <c r="Z176" s="20"/>
      <c r="AA176" s="20"/>
      <c r="AB176" s="20"/>
      <c r="AC176" s="20"/>
      <c r="AD176" s="20"/>
      <c r="AE176" s="20"/>
      <c r="AF176" s="20"/>
      <c r="AG176" s="20"/>
      <c r="AH176" s="20"/>
      <c r="AI176" s="20"/>
      <c r="AJ176" s="20"/>
      <c r="AK176" s="20"/>
      <c r="AL176" s="20"/>
      <c r="AM176" s="20"/>
      <c r="AN176" s="20"/>
      <c r="AO176" s="20"/>
      <c r="AP176" s="20"/>
      <c r="AQ176" s="20"/>
      <c r="AR176" s="20"/>
      <c r="AS176" s="20"/>
      <c r="AT176" s="20"/>
      <c r="AU176" s="20"/>
      <c r="AV176" s="20"/>
      <c r="AW176" s="20"/>
      <c r="AX176" s="20"/>
      <c r="AY176" s="20"/>
      <c r="AZ176" s="20"/>
      <c r="BA176" s="20"/>
      <c r="BB176" s="20"/>
      <c r="BC176" s="20"/>
      <c r="BD176" s="20"/>
      <c r="BE176" s="20"/>
      <c r="BF176" s="20"/>
      <c r="BG176" s="20"/>
      <c r="BH176" s="20"/>
      <c r="BI176" s="20"/>
      <c r="BJ176" s="20"/>
      <c r="BK176" s="20"/>
      <c r="BL176" s="20"/>
      <c r="BM176" s="20"/>
      <c r="BN176" s="20"/>
      <c r="BO176" s="20"/>
      <c r="BP176" s="20"/>
      <c r="BQ176" s="20"/>
      <c r="BR176" s="20"/>
      <c r="BS176" s="20"/>
      <c r="BT176" s="20"/>
    </row>
    <row r="177" spans="5:72" customFormat="1" x14ac:dyDescent="0.25">
      <c r="E177" s="19" t="s">
        <v>607</v>
      </c>
      <c r="F177" s="20"/>
      <c r="G177" s="20"/>
      <c r="H177" s="20"/>
      <c r="I177" s="20"/>
      <c r="J177" s="20"/>
      <c r="K177" s="20"/>
      <c r="L177" s="20"/>
      <c r="M177" s="20"/>
      <c r="N177" s="20"/>
      <c r="O177" s="20"/>
      <c r="P177" s="20"/>
      <c r="Q177" s="20"/>
      <c r="R177" s="20"/>
      <c r="S177" s="20"/>
      <c r="T177" s="20"/>
      <c r="U177" s="20"/>
      <c r="V177" s="20"/>
      <c r="W177" s="20"/>
      <c r="X177" s="20"/>
      <c r="Y177" s="20"/>
      <c r="Z177" s="20"/>
      <c r="AA177" s="20"/>
      <c r="AB177" s="20"/>
      <c r="AC177" s="20"/>
      <c r="AD177" s="20"/>
      <c r="AE177" s="20"/>
      <c r="AF177" s="20"/>
      <c r="AG177" s="20"/>
      <c r="AH177" s="20"/>
      <c r="AI177" s="20"/>
      <c r="AJ177" s="20"/>
      <c r="AK177" s="20"/>
      <c r="AL177" s="20"/>
      <c r="AM177" s="20"/>
      <c r="AN177" s="20"/>
      <c r="AO177" s="20"/>
      <c r="AP177" s="20"/>
      <c r="AQ177" s="20"/>
      <c r="AR177" s="20"/>
      <c r="AS177" s="20"/>
      <c r="AT177" s="20"/>
      <c r="AU177" s="20"/>
      <c r="AV177" s="20"/>
      <c r="AW177" s="20"/>
      <c r="AX177" s="20"/>
      <c r="AY177" s="20"/>
      <c r="AZ177" s="20"/>
      <c r="BA177" s="20"/>
      <c r="BB177" s="20"/>
      <c r="BC177" s="20"/>
      <c r="BD177" s="20"/>
      <c r="BE177" s="20"/>
      <c r="BF177" s="20"/>
      <c r="BG177" s="20"/>
      <c r="BH177" s="20"/>
      <c r="BI177" s="20"/>
      <c r="BJ177" s="20"/>
      <c r="BK177" s="20"/>
      <c r="BL177" s="20"/>
      <c r="BM177" s="20"/>
      <c r="BN177" s="20"/>
      <c r="BO177" s="20"/>
      <c r="BP177" s="20"/>
      <c r="BQ177" s="20"/>
      <c r="BR177" s="20"/>
      <c r="BS177" s="20"/>
      <c r="BT177" s="20"/>
    </row>
    <row r="178" spans="5:72" customFormat="1" x14ac:dyDescent="0.25">
      <c r="E178" s="19" t="s">
        <v>608</v>
      </c>
      <c r="F178" s="20"/>
      <c r="G178" s="20"/>
      <c r="H178" s="20"/>
      <c r="I178" s="20"/>
      <c r="J178" s="20"/>
      <c r="K178" s="20"/>
      <c r="L178" s="20"/>
      <c r="M178" s="20"/>
      <c r="N178" s="20"/>
      <c r="O178" s="20"/>
      <c r="P178" s="20"/>
      <c r="Q178" s="20"/>
      <c r="R178" s="20"/>
      <c r="S178" s="20"/>
      <c r="T178" s="20"/>
      <c r="U178" s="20"/>
      <c r="V178" s="20"/>
      <c r="W178" s="20"/>
      <c r="X178" s="20"/>
      <c r="Y178" s="20"/>
      <c r="Z178" s="20"/>
      <c r="AA178" s="20"/>
      <c r="AB178" s="20"/>
      <c r="AC178" s="20"/>
      <c r="AD178" s="20"/>
      <c r="AE178" s="20"/>
      <c r="AF178" s="20"/>
      <c r="AG178" s="20"/>
      <c r="AH178" s="20"/>
      <c r="AI178" s="20"/>
      <c r="AJ178" s="20"/>
      <c r="AK178" s="20"/>
      <c r="AL178" s="20"/>
      <c r="AM178" s="20"/>
      <c r="AN178" s="20"/>
      <c r="AO178" s="20"/>
      <c r="AP178" s="20"/>
      <c r="AQ178" s="20"/>
      <c r="AR178" s="20"/>
      <c r="AS178" s="20"/>
      <c r="AT178" s="20"/>
      <c r="AU178" s="20"/>
      <c r="AV178" s="20"/>
      <c r="AW178" s="20"/>
      <c r="AX178" s="20"/>
      <c r="AY178" s="20"/>
      <c r="AZ178" s="20"/>
      <c r="BA178" s="20"/>
      <c r="BB178" s="20"/>
      <c r="BC178" s="20"/>
      <c r="BD178" s="20"/>
      <c r="BE178" s="20"/>
      <c r="BF178" s="20"/>
      <c r="BG178" s="20"/>
      <c r="BH178" s="20"/>
      <c r="BI178" s="20"/>
      <c r="BJ178" s="20"/>
      <c r="BK178" s="20"/>
      <c r="BL178" s="20"/>
      <c r="BM178" s="20"/>
      <c r="BN178" s="20"/>
      <c r="BO178" s="20"/>
      <c r="BP178" s="20"/>
      <c r="BQ178" s="20"/>
      <c r="BR178" s="20"/>
      <c r="BS178" s="20"/>
      <c r="BT178" s="20"/>
    </row>
    <row r="179" spans="5:72" customFormat="1" x14ac:dyDescent="0.25">
      <c r="E179" s="19" t="s">
        <v>609</v>
      </c>
      <c r="F179" s="20"/>
      <c r="G179" s="20"/>
      <c r="H179" s="20"/>
      <c r="I179" s="20"/>
      <c r="J179" s="20"/>
      <c r="K179" s="20"/>
      <c r="L179" s="20"/>
      <c r="M179" s="20"/>
      <c r="N179" s="20"/>
      <c r="O179" s="20"/>
      <c r="P179" s="20"/>
      <c r="Q179" s="20"/>
      <c r="R179" s="20"/>
      <c r="S179" s="20"/>
      <c r="T179" s="20"/>
      <c r="U179" s="20"/>
      <c r="V179" s="20"/>
      <c r="W179" s="20"/>
      <c r="X179" s="20"/>
      <c r="Y179" s="20"/>
      <c r="Z179" s="20"/>
      <c r="AA179" s="20"/>
      <c r="AB179" s="20"/>
      <c r="AC179" s="20"/>
      <c r="AD179" s="20"/>
      <c r="AE179" s="20"/>
      <c r="AF179" s="20"/>
      <c r="AG179" s="20"/>
      <c r="AH179" s="20"/>
      <c r="AI179" s="20"/>
      <c r="AJ179" s="20"/>
      <c r="AK179" s="20"/>
      <c r="AL179" s="20"/>
      <c r="AM179" s="20"/>
      <c r="AN179" s="20"/>
      <c r="AO179" s="20"/>
      <c r="AP179" s="20"/>
      <c r="AQ179" s="20"/>
      <c r="AR179" s="20"/>
      <c r="AS179" s="20"/>
      <c r="AT179" s="20"/>
      <c r="AU179" s="20"/>
      <c r="AV179" s="20"/>
      <c r="AW179" s="20"/>
      <c r="AX179" s="20"/>
      <c r="AY179" s="20"/>
      <c r="AZ179" s="20"/>
      <c r="BA179" s="20"/>
      <c r="BB179" s="20"/>
      <c r="BC179" s="20"/>
      <c r="BD179" s="20"/>
      <c r="BE179" s="20"/>
      <c r="BF179" s="20"/>
      <c r="BG179" s="20"/>
      <c r="BH179" s="20"/>
      <c r="BI179" s="20"/>
      <c r="BJ179" s="20"/>
      <c r="BK179" s="20"/>
      <c r="BL179" s="20"/>
      <c r="BM179" s="20"/>
      <c r="BN179" s="20"/>
      <c r="BO179" s="20"/>
      <c r="BP179" s="20"/>
      <c r="BQ179" s="20"/>
      <c r="BR179" s="20"/>
      <c r="BS179" s="20"/>
      <c r="BT179" s="20"/>
    </row>
    <row r="180" spans="5:72" customFormat="1" x14ac:dyDescent="0.25">
      <c r="E180" s="19" t="s">
        <v>610</v>
      </c>
      <c r="F180" s="20"/>
      <c r="G180" s="20"/>
      <c r="H180" s="20"/>
      <c r="I180" s="20"/>
      <c r="J180" s="20"/>
      <c r="K180" s="20"/>
      <c r="L180" s="20"/>
      <c r="M180" s="20"/>
      <c r="N180" s="20"/>
      <c r="O180" s="20"/>
      <c r="P180" s="20"/>
      <c r="Q180" s="20"/>
      <c r="R180" s="20"/>
      <c r="S180" s="20"/>
      <c r="T180" s="20"/>
      <c r="U180" s="20"/>
      <c r="V180" s="20"/>
      <c r="W180" s="20"/>
      <c r="X180" s="20"/>
      <c r="Y180" s="20"/>
      <c r="Z180" s="20"/>
      <c r="AA180" s="20"/>
      <c r="AB180" s="20"/>
      <c r="AC180" s="20"/>
      <c r="AD180" s="20"/>
      <c r="AE180" s="20"/>
      <c r="AF180" s="20"/>
      <c r="AG180" s="20"/>
      <c r="AH180" s="20"/>
      <c r="AI180" s="20"/>
      <c r="AJ180" s="20"/>
      <c r="AK180" s="20"/>
      <c r="AL180" s="20"/>
      <c r="AM180" s="20"/>
      <c r="AN180" s="20"/>
      <c r="AO180" s="20"/>
      <c r="AP180" s="20"/>
      <c r="AQ180" s="20"/>
      <c r="AR180" s="20"/>
      <c r="AS180" s="20"/>
      <c r="AT180" s="20"/>
      <c r="AU180" s="20"/>
      <c r="AV180" s="20"/>
      <c r="AW180" s="20"/>
      <c r="AX180" s="20"/>
      <c r="AY180" s="20"/>
      <c r="AZ180" s="20"/>
      <c r="BA180" s="20"/>
      <c r="BB180" s="20"/>
      <c r="BC180" s="20"/>
      <c r="BD180" s="20"/>
      <c r="BE180" s="20"/>
      <c r="BF180" s="20"/>
      <c r="BG180" s="20"/>
      <c r="BH180" s="20"/>
      <c r="BI180" s="20"/>
      <c r="BJ180" s="20"/>
      <c r="BK180" s="20"/>
      <c r="BL180" s="20"/>
      <c r="BM180" s="20"/>
      <c r="BN180" s="20"/>
      <c r="BO180" s="20"/>
      <c r="BP180" s="20"/>
      <c r="BQ180" s="20"/>
      <c r="BR180" s="20"/>
      <c r="BS180" s="20"/>
      <c r="BT180" s="20"/>
    </row>
    <row r="181" spans="5:72" customFormat="1" x14ac:dyDescent="0.25">
      <c r="E181" s="19" t="s">
        <v>611</v>
      </c>
      <c r="F181" s="20"/>
      <c r="G181" s="20"/>
      <c r="H181" s="20"/>
      <c r="I181" s="20"/>
      <c r="J181" s="20"/>
      <c r="K181" s="20"/>
      <c r="L181" s="20"/>
      <c r="M181" s="20"/>
      <c r="N181" s="20"/>
      <c r="O181" s="20"/>
      <c r="P181" s="20"/>
      <c r="Q181" s="20"/>
      <c r="R181" s="20"/>
      <c r="S181" s="20"/>
      <c r="T181" s="20"/>
      <c r="U181" s="20"/>
      <c r="V181" s="20"/>
      <c r="W181" s="20"/>
      <c r="X181" s="20"/>
      <c r="Y181" s="20"/>
      <c r="Z181" s="20"/>
      <c r="AA181" s="20"/>
      <c r="AB181" s="20"/>
      <c r="AC181" s="20"/>
      <c r="AD181" s="20"/>
      <c r="AE181" s="20"/>
      <c r="AF181" s="20"/>
      <c r="AG181" s="20"/>
      <c r="AH181" s="20"/>
      <c r="AI181" s="20"/>
      <c r="AJ181" s="20"/>
      <c r="AK181" s="20"/>
      <c r="AL181" s="20"/>
      <c r="AM181" s="20"/>
      <c r="AN181" s="20"/>
      <c r="AO181" s="20"/>
      <c r="AP181" s="20"/>
      <c r="AQ181" s="20"/>
      <c r="AR181" s="20"/>
      <c r="AS181" s="20"/>
      <c r="AT181" s="20"/>
      <c r="AU181" s="20"/>
      <c r="AV181" s="20"/>
      <c r="AW181" s="20"/>
      <c r="AX181" s="20"/>
      <c r="AY181" s="20"/>
      <c r="AZ181" s="20"/>
      <c r="BA181" s="20"/>
      <c r="BB181" s="20"/>
      <c r="BC181" s="20"/>
      <c r="BD181" s="20"/>
      <c r="BE181" s="20"/>
      <c r="BF181" s="20"/>
      <c r="BG181" s="20"/>
      <c r="BH181" s="20"/>
      <c r="BI181" s="20"/>
      <c r="BJ181" s="20"/>
      <c r="BK181" s="20"/>
      <c r="BL181" s="20"/>
      <c r="BM181" s="20"/>
      <c r="BN181" s="20"/>
      <c r="BO181" s="20"/>
      <c r="BP181" s="20"/>
      <c r="BQ181" s="20"/>
      <c r="BR181" s="20"/>
      <c r="BS181" s="20"/>
      <c r="BT181" s="20"/>
    </row>
    <row r="182" spans="5:72" customFormat="1" x14ac:dyDescent="0.25">
      <c r="E182" s="19" t="s">
        <v>612</v>
      </c>
      <c r="F182" s="20"/>
      <c r="G182" s="20"/>
      <c r="H182" s="20"/>
      <c r="I182" s="20"/>
      <c r="J182" s="20"/>
      <c r="K182" s="20"/>
      <c r="L182" s="20"/>
      <c r="M182" s="20"/>
      <c r="N182" s="20"/>
      <c r="O182" s="20"/>
      <c r="P182" s="20"/>
      <c r="Q182" s="20"/>
      <c r="R182" s="20"/>
      <c r="S182" s="20"/>
      <c r="T182" s="20"/>
      <c r="U182" s="20"/>
      <c r="V182" s="20"/>
      <c r="W182" s="20"/>
      <c r="X182" s="20"/>
      <c r="Y182" s="20"/>
      <c r="Z182" s="20"/>
      <c r="AA182" s="20"/>
      <c r="AB182" s="20"/>
      <c r="AC182" s="20"/>
      <c r="AD182" s="20"/>
      <c r="AE182" s="20"/>
      <c r="AF182" s="20"/>
      <c r="AG182" s="20"/>
      <c r="AH182" s="20"/>
      <c r="AI182" s="20"/>
      <c r="AJ182" s="20"/>
      <c r="AK182" s="20"/>
      <c r="AL182" s="20"/>
      <c r="AM182" s="20"/>
      <c r="AN182" s="20"/>
      <c r="AO182" s="20"/>
      <c r="AP182" s="20"/>
      <c r="AQ182" s="20"/>
      <c r="AR182" s="20"/>
      <c r="AS182" s="20"/>
      <c r="AT182" s="20"/>
      <c r="AU182" s="20"/>
      <c r="AV182" s="20"/>
      <c r="AW182" s="20"/>
      <c r="AX182" s="20"/>
      <c r="AY182" s="20"/>
      <c r="AZ182" s="20"/>
      <c r="BA182" s="20"/>
      <c r="BB182" s="20"/>
      <c r="BC182" s="20"/>
      <c r="BD182" s="20"/>
      <c r="BE182" s="20"/>
      <c r="BF182" s="20"/>
      <c r="BG182" s="20"/>
      <c r="BH182" s="20"/>
      <c r="BI182" s="20"/>
      <c r="BJ182" s="20"/>
      <c r="BK182" s="20"/>
      <c r="BL182" s="20"/>
      <c r="BM182" s="20"/>
      <c r="BN182" s="20"/>
      <c r="BO182" s="20"/>
      <c r="BP182" s="20"/>
      <c r="BQ182" s="20"/>
      <c r="BR182" s="20"/>
      <c r="BS182" s="20"/>
      <c r="BT182" s="20"/>
    </row>
    <row r="183" spans="5:72" customFormat="1" x14ac:dyDescent="0.25">
      <c r="E183" s="19" t="s">
        <v>613</v>
      </c>
      <c r="F183" s="20"/>
      <c r="G183" s="20"/>
      <c r="H183" s="20"/>
      <c r="I183" s="20"/>
      <c r="J183" s="20"/>
      <c r="K183" s="20"/>
      <c r="L183" s="20"/>
      <c r="M183" s="20"/>
      <c r="N183" s="20"/>
      <c r="O183" s="20"/>
      <c r="P183" s="20"/>
      <c r="Q183" s="20"/>
      <c r="R183" s="20"/>
      <c r="S183" s="20"/>
      <c r="T183" s="20"/>
      <c r="U183" s="20"/>
      <c r="V183" s="20"/>
      <c r="W183" s="20"/>
      <c r="X183" s="20"/>
      <c r="Y183" s="20"/>
      <c r="Z183" s="20"/>
      <c r="AA183" s="20"/>
      <c r="AB183" s="20"/>
      <c r="AC183" s="20"/>
      <c r="AD183" s="20"/>
      <c r="AE183" s="20"/>
      <c r="AF183" s="20"/>
      <c r="AG183" s="20"/>
      <c r="AH183" s="20"/>
      <c r="AI183" s="20"/>
      <c r="AJ183" s="20"/>
      <c r="AK183" s="20"/>
      <c r="AL183" s="20"/>
      <c r="AM183" s="20"/>
      <c r="AN183" s="20"/>
      <c r="AO183" s="20"/>
      <c r="AP183" s="20"/>
      <c r="AQ183" s="20"/>
      <c r="AR183" s="20"/>
      <c r="AS183" s="20"/>
      <c r="AT183" s="20"/>
      <c r="AU183" s="20"/>
      <c r="AV183" s="20"/>
      <c r="AW183" s="20"/>
      <c r="AX183" s="20"/>
      <c r="AY183" s="20"/>
      <c r="AZ183" s="20"/>
      <c r="BA183" s="20"/>
      <c r="BB183" s="20"/>
      <c r="BC183" s="20"/>
      <c r="BD183" s="20"/>
      <c r="BE183" s="20"/>
      <c r="BF183" s="20"/>
      <c r="BG183" s="20"/>
      <c r="BH183" s="20"/>
      <c r="BI183" s="20"/>
      <c r="BJ183" s="20"/>
      <c r="BK183" s="20"/>
      <c r="BL183" s="20"/>
      <c r="BM183" s="20"/>
      <c r="BN183" s="20"/>
      <c r="BO183" s="20"/>
      <c r="BP183" s="20"/>
      <c r="BQ183" s="20"/>
      <c r="BR183" s="20"/>
      <c r="BS183" s="20"/>
      <c r="BT183" s="20"/>
    </row>
    <row r="184" spans="5:72" customFormat="1" x14ac:dyDescent="0.25">
      <c r="E184" s="19" t="s">
        <v>614</v>
      </c>
      <c r="F184" s="20"/>
      <c r="G184" s="20"/>
      <c r="H184" s="20"/>
      <c r="I184" s="20"/>
      <c r="J184" s="20"/>
      <c r="K184" s="20"/>
      <c r="L184" s="20"/>
      <c r="M184" s="20"/>
      <c r="N184" s="20"/>
      <c r="O184" s="20"/>
      <c r="P184" s="20"/>
      <c r="Q184" s="20"/>
      <c r="R184" s="20"/>
      <c r="S184" s="20"/>
      <c r="T184" s="20"/>
      <c r="U184" s="20"/>
      <c r="V184" s="20"/>
      <c r="W184" s="20"/>
      <c r="X184" s="20"/>
      <c r="Y184" s="20"/>
      <c r="Z184" s="20"/>
      <c r="AA184" s="20"/>
      <c r="AB184" s="20"/>
      <c r="AC184" s="20"/>
      <c r="AD184" s="20"/>
      <c r="AE184" s="20"/>
      <c r="AF184" s="20"/>
      <c r="AG184" s="20"/>
      <c r="AH184" s="20"/>
      <c r="AI184" s="20"/>
      <c r="AJ184" s="20"/>
      <c r="AK184" s="20"/>
      <c r="AL184" s="20"/>
      <c r="AM184" s="20"/>
      <c r="AN184" s="20"/>
      <c r="AO184" s="20"/>
      <c r="AP184" s="20"/>
      <c r="AQ184" s="20"/>
      <c r="AR184" s="20"/>
      <c r="AS184" s="20"/>
      <c r="AT184" s="20"/>
      <c r="AU184" s="20"/>
      <c r="AV184" s="20"/>
      <c r="AW184" s="20"/>
      <c r="AX184" s="20"/>
      <c r="AY184" s="20"/>
      <c r="AZ184" s="20"/>
      <c r="BA184" s="20"/>
      <c r="BB184" s="20"/>
      <c r="BC184" s="20"/>
      <c r="BD184" s="20"/>
      <c r="BE184" s="20"/>
      <c r="BF184" s="20"/>
      <c r="BG184" s="20"/>
      <c r="BH184" s="20"/>
      <c r="BI184" s="20"/>
      <c r="BJ184" s="20"/>
      <c r="BK184" s="20"/>
      <c r="BL184" s="20"/>
      <c r="BM184" s="20"/>
      <c r="BN184" s="20"/>
      <c r="BO184" s="20"/>
      <c r="BP184" s="20"/>
      <c r="BQ184" s="20"/>
      <c r="BR184" s="20"/>
      <c r="BS184" s="20"/>
      <c r="BT184" s="20"/>
    </row>
    <row r="185" spans="5:72" customFormat="1" x14ac:dyDescent="0.25">
      <c r="E185" s="19" t="s">
        <v>615</v>
      </c>
      <c r="F185" s="20"/>
      <c r="G185" s="20"/>
      <c r="H185" s="20"/>
      <c r="I185" s="20"/>
      <c r="J185" s="20"/>
      <c r="K185" s="20"/>
      <c r="L185" s="20"/>
      <c r="M185" s="20"/>
      <c r="N185" s="20"/>
      <c r="O185" s="20"/>
      <c r="P185" s="20"/>
      <c r="Q185" s="20"/>
      <c r="R185" s="20"/>
      <c r="S185" s="20"/>
      <c r="T185" s="20"/>
      <c r="U185" s="20"/>
      <c r="V185" s="20"/>
      <c r="W185" s="20"/>
      <c r="X185" s="20"/>
      <c r="Y185" s="20"/>
      <c r="Z185" s="20"/>
      <c r="AA185" s="20"/>
      <c r="AB185" s="20"/>
      <c r="AC185" s="20"/>
      <c r="AD185" s="20"/>
      <c r="AE185" s="20"/>
      <c r="AF185" s="20"/>
      <c r="AG185" s="20"/>
      <c r="AH185" s="20"/>
      <c r="AI185" s="20"/>
      <c r="AJ185" s="20"/>
      <c r="AK185" s="20"/>
      <c r="AL185" s="20"/>
      <c r="AM185" s="20"/>
      <c r="AN185" s="20"/>
      <c r="AO185" s="20"/>
      <c r="AP185" s="20"/>
      <c r="AQ185" s="20"/>
      <c r="AR185" s="20"/>
      <c r="AS185" s="20"/>
      <c r="AT185" s="20"/>
      <c r="AU185" s="20"/>
      <c r="AV185" s="20"/>
      <c r="AW185" s="20"/>
      <c r="AX185" s="20"/>
      <c r="AY185" s="20"/>
      <c r="AZ185" s="20"/>
      <c r="BA185" s="20"/>
      <c r="BB185" s="20"/>
      <c r="BC185" s="20"/>
      <c r="BD185" s="20"/>
      <c r="BE185" s="20"/>
      <c r="BF185" s="20"/>
      <c r="BG185" s="20"/>
      <c r="BH185" s="20"/>
      <c r="BI185" s="20"/>
      <c r="BJ185" s="20"/>
      <c r="BK185" s="20"/>
      <c r="BL185" s="20"/>
      <c r="BM185" s="20"/>
      <c r="BN185" s="20"/>
      <c r="BO185" s="20"/>
      <c r="BP185" s="20"/>
      <c r="BQ185" s="20"/>
      <c r="BR185" s="20"/>
      <c r="BS185" s="20"/>
      <c r="BT185" s="20"/>
    </row>
    <row r="186" spans="5:72" customFormat="1" x14ac:dyDescent="0.25">
      <c r="E186" s="19" t="s">
        <v>616</v>
      </c>
      <c r="F186" s="20"/>
      <c r="G186" s="20"/>
      <c r="H186" s="20"/>
      <c r="I186" s="20"/>
      <c r="J186" s="20"/>
      <c r="K186" s="20"/>
      <c r="L186" s="20"/>
      <c r="M186" s="20"/>
      <c r="N186" s="20"/>
      <c r="O186" s="20"/>
      <c r="P186" s="20"/>
      <c r="Q186" s="20"/>
      <c r="R186" s="20"/>
      <c r="S186" s="20"/>
      <c r="T186" s="20"/>
      <c r="U186" s="20"/>
      <c r="V186" s="20"/>
      <c r="W186" s="20"/>
      <c r="X186" s="20"/>
      <c r="Y186" s="20"/>
      <c r="Z186" s="20"/>
      <c r="AA186" s="20"/>
      <c r="AB186" s="20"/>
      <c r="AC186" s="20"/>
      <c r="AD186" s="20"/>
      <c r="AE186" s="20"/>
      <c r="AF186" s="20"/>
      <c r="AG186" s="20"/>
      <c r="AH186" s="20"/>
      <c r="AI186" s="20"/>
      <c r="AJ186" s="20"/>
      <c r="AK186" s="20"/>
      <c r="AL186" s="20"/>
      <c r="AM186" s="20"/>
      <c r="AN186" s="20"/>
      <c r="AO186" s="20"/>
      <c r="AP186" s="20"/>
      <c r="AQ186" s="20"/>
      <c r="AR186" s="20"/>
      <c r="AS186" s="20"/>
      <c r="AT186" s="20"/>
      <c r="AU186" s="20"/>
      <c r="AV186" s="20"/>
      <c r="AW186" s="20"/>
      <c r="AX186" s="20"/>
      <c r="AY186" s="20"/>
      <c r="AZ186" s="20"/>
      <c r="BA186" s="20"/>
      <c r="BB186" s="20"/>
      <c r="BC186" s="20"/>
      <c r="BD186" s="20"/>
      <c r="BE186" s="20"/>
      <c r="BF186" s="20"/>
      <c r="BG186" s="20"/>
      <c r="BH186" s="20"/>
      <c r="BI186" s="20"/>
      <c r="BJ186" s="20"/>
      <c r="BK186" s="20"/>
      <c r="BL186" s="20"/>
      <c r="BM186" s="20"/>
      <c r="BN186" s="20"/>
      <c r="BO186" s="20"/>
      <c r="BP186" s="20"/>
      <c r="BQ186" s="20"/>
      <c r="BR186" s="20"/>
      <c r="BS186" s="20"/>
      <c r="BT186" s="20"/>
    </row>
    <row r="187" spans="5:72" customFormat="1" x14ac:dyDescent="0.25">
      <c r="E187" s="19" t="s">
        <v>617</v>
      </c>
      <c r="F187" s="20"/>
      <c r="G187" s="20"/>
      <c r="H187" s="20"/>
      <c r="I187" s="20"/>
      <c r="J187" s="20"/>
      <c r="K187" s="20"/>
      <c r="L187" s="20"/>
      <c r="M187" s="20"/>
      <c r="N187" s="20"/>
      <c r="O187" s="20"/>
      <c r="P187" s="20"/>
      <c r="Q187" s="20"/>
      <c r="R187" s="20"/>
      <c r="S187" s="20"/>
      <c r="T187" s="20"/>
      <c r="U187" s="20"/>
      <c r="V187" s="20"/>
      <c r="W187" s="20"/>
      <c r="X187" s="20"/>
      <c r="Y187" s="20"/>
      <c r="Z187" s="20"/>
      <c r="AA187" s="20"/>
      <c r="AB187" s="20"/>
      <c r="AC187" s="20"/>
      <c r="AD187" s="20"/>
      <c r="AE187" s="20"/>
      <c r="AF187" s="20"/>
      <c r="AG187" s="20"/>
      <c r="AH187" s="20"/>
      <c r="AI187" s="20"/>
      <c r="AJ187" s="20"/>
      <c r="AK187" s="20"/>
      <c r="AL187" s="20"/>
      <c r="AM187" s="20"/>
      <c r="AN187" s="20"/>
      <c r="AO187" s="20"/>
      <c r="AP187" s="20"/>
      <c r="AQ187" s="20"/>
      <c r="AR187" s="20"/>
      <c r="AS187" s="20"/>
      <c r="AT187" s="20"/>
      <c r="AU187" s="20"/>
      <c r="AV187" s="20"/>
      <c r="AW187" s="20"/>
      <c r="AX187" s="20"/>
      <c r="AY187" s="20"/>
      <c r="AZ187" s="20"/>
      <c r="BA187" s="20"/>
      <c r="BB187" s="20"/>
      <c r="BC187" s="20"/>
      <c r="BD187" s="20"/>
      <c r="BE187" s="20"/>
      <c r="BF187" s="20"/>
      <c r="BG187" s="20"/>
      <c r="BH187" s="20"/>
      <c r="BI187" s="20"/>
      <c r="BJ187" s="20"/>
      <c r="BK187" s="20"/>
      <c r="BL187" s="20"/>
      <c r="BM187" s="20"/>
      <c r="BN187" s="20"/>
      <c r="BO187" s="20"/>
      <c r="BP187" s="20"/>
      <c r="BQ187" s="20"/>
      <c r="BR187" s="20"/>
      <c r="BS187" s="20"/>
      <c r="BT187" s="20"/>
    </row>
    <row r="188" spans="5:72" customFormat="1" x14ac:dyDescent="0.25">
      <c r="E188" s="19" t="s">
        <v>276</v>
      </c>
      <c r="F188" s="20"/>
      <c r="G188" s="20"/>
      <c r="H188" s="20"/>
      <c r="I188" s="20"/>
      <c r="J188" s="20"/>
      <c r="K188" s="20"/>
      <c r="L188" s="20"/>
      <c r="M188" s="20"/>
      <c r="N188" s="20"/>
      <c r="O188" s="20"/>
      <c r="P188" s="20"/>
      <c r="Q188" s="20"/>
      <c r="R188" s="20"/>
      <c r="S188" s="20"/>
      <c r="T188" s="20"/>
      <c r="U188" s="20"/>
      <c r="V188" s="20"/>
      <c r="W188" s="20"/>
      <c r="X188" s="20"/>
      <c r="Y188" s="20"/>
      <c r="Z188" s="20"/>
      <c r="AA188" s="20"/>
      <c r="AB188" s="20"/>
      <c r="AC188" s="20"/>
      <c r="AD188" s="20"/>
      <c r="AE188" s="20"/>
      <c r="AF188" s="20"/>
      <c r="AG188" s="20"/>
      <c r="AH188" s="20"/>
      <c r="AI188" s="20"/>
      <c r="AJ188" s="20"/>
      <c r="AK188" s="20"/>
      <c r="AL188" s="20"/>
      <c r="AM188" s="20"/>
      <c r="AN188" s="20"/>
      <c r="AO188" s="20"/>
      <c r="AP188" s="20"/>
      <c r="AQ188" s="20"/>
      <c r="AR188" s="20"/>
      <c r="AS188" s="20"/>
      <c r="AT188" s="20"/>
      <c r="AU188" s="20"/>
      <c r="AV188" s="20"/>
      <c r="AW188" s="20"/>
      <c r="AX188" s="20"/>
      <c r="AY188" s="20"/>
      <c r="AZ188" s="20"/>
      <c r="BA188" s="20"/>
      <c r="BB188" s="20"/>
      <c r="BC188" s="20"/>
      <c r="BD188" s="20"/>
      <c r="BE188" s="20"/>
      <c r="BF188" s="20"/>
      <c r="BG188" s="20"/>
      <c r="BH188" s="20"/>
      <c r="BI188" s="20"/>
      <c r="BJ188" s="20"/>
      <c r="BK188" s="20"/>
      <c r="BL188" s="20"/>
      <c r="BM188" s="20"/>
      <c r="BN188" s="20"/>
      <c r="BO188" s="20"/>
      <c r="BP188" s="20"/>
      <c r="BQ188" s="20"/>
      <c r="BR188" s="20"/>
      <c r="BS188" s="20"/>
      <c r="BT188" s="20"/>
    </row>
    <row r="189" spans="5:72" customFormat="1" x14ac:dyDescent="0.25">
      <c r="E189" s="19"/>
      <c r="F189" s="20"/>
      <c r="G189" s="20"/>
      <c r="H189" s="20"/>
      <c r="I189" s="20"/>
      <c r="J189" s="20"/>
      <c r="K189" s="20"/>
      <c r="L189" s="20"/>
      <c r="M189" s="20"/>
      <c r="N189" s="20"/>
      <c r="O189" s="20"/>
      <c r="P189" s="20"/>
      <c r="Q189" s="20"/>
      <c r="R189" s="20"/>
      <c r="S189" s="20"/>
      <c r="T189" s="20"/>
      <c r="U189" s="20"/>
      <c r="V189" s="20"/>
      <c r="W189" s="20"/>
      <c r="X189" s="20"/>
      <c r="Y189" s="20"/>
      <c r="Z189" s="20"/>
      <c r="AA189" s="20"/>
      <c r="AB189" s="20"/>
      <c r="AC189" s="20"/>
      <c r="AD189" s="20"/>
      <c r="AE189" s="20"/>
      <c r="AF189" s="20"/>
      <c r="AG189" s="20"/>
      <c r="AH189" s="20"/>
      <c r="AI189" s="20"/>
      <c r="AJ189" s="20"/>
      <c r="AK189" s="20"/>
      <c r="AL189" s="20"/>
      <c r="AM189" s="20"/>
      <c r="AN189" s="20"/>
      <c r="AO189" s="20"/>
      <c r="AP189" s="20"/>
      <c r="AQ189" s="20"/>
      <c r="AR189" s="20"/>
      <c r="AS189" s="20"/>
      <c r="AT189" s="20"/>
      <c r="AU189" s="20"/>
      <c r="AV189" s="20"/>
      <c r="AW189" s="20"/>
      <c r="AX189" s="20"/>
      <c r="AY189" s="20"/>
      <c r="AZ189" s="20"/>
      <c r="BA189" s="20"/>
      <c r="BB189" s="20"/>
      <c r="BC189" s="20"/>
      <c r="BD189" s="20"/>
      <c r="BE189" s="20"/>
      <c r="BF189" s="20"/>
      <c r="BG189" s="20"/>
      <c r="BH189" s="20"/>
      <c r="BI189" s="20"/>
      <c r="BJ189" s="20"/>
      <c r="BK189" s="20"/>
      <c r="BL189" s="20"/>
      <c r="BM189" s="20"/>
      <c r="BN189" s="20"/>
      <c r="BO189" s="20"/>
      <c r="BP189" s="20"/>
      <c r="BQ189" s="20"/>
      <c r="BR189" s="20"/>
      <c r="BS189" s="20"/>
      <c r="BT189" s="20"/>
    </row>
    <row r="190" spans="5:72" customFormat="1" x14ac:dyDescent="0.25">
      <c r="E190" s="19" t="s">
        <v>618</v>
      </c>
      <c r="F190" s="20"/>
      <c r="G190" s="20"/>
      <c r="H190" s="20"/>
      <c r="I190" s="20"/>
      <c r="J190" s="20"/>
      <c r="K190" s="20"/>
      <c r="L190" s="20"/>
      <c r="M190" s="20"/>
      <c r="N190" s="20"/>
      <c r="O190" s="20"/>
      <c r="P190" s="20"/>
      <c r="Q190" s="20"/>
      <c r="R190" s="20"/>
      <c r="S190" s="20"/>
      <c r="T190" s="20"/>
      <c r="U190" s="20"/>
      <c r="V190" s="20"/>
      <c r="W190" s="20"/>
      <c r="X190" s="20"/>
      <c r="Y190" s="20"/>
      <c r="Z190" s="20"/>
      <c r="AA190" s="20"/>
      <c r="AB190" s="20"/>
      <c r="AC190" s="20"/>
      <c r="AD190" s="20"/>
      <c r="AE190" s="20"/>
      <c r="AF190" s="20"/>
      <c r="AG190" s="20"/>
      <c r="AH190" s="20"/>
      <c r="AI190" s="20"/>
      <c r="AJ190" s="20"/>
      <c r="AK190" s="20"/>
      <c r="AL190" s="20"/>
      <c r="AM190" s="20"/>
      <c r="AN190" s="20"/>
      <c r="AO190" s="20"/>
      <c r="AP190" s="20"/>
      <c r="AQ190" s="20"/>
      <c r="AR190" s="20"/>
      <c r="AS190" s="20"/>
      <c r="AT190" s="20"/>
      <c r="AU190" s="20"/>
      <c r="AV190" s="20"/>
      <c r="AW190" s="20"/>
      <c r="AX190" s="20"/>
      <c r="AY190" s="20"/>
      <c r="AZ190" s="20"/>
      <c r="BA190" s="20"/>
      <c r="BB190" s="20"/>
      <c r="BC190" s="20"/>
      <c r="BD190" s="20"/>
      <c r="BE190" s="20"/>
      <c r="BF190" s="20"/>
      <c r="BG190" s="20"/>
      <c r="BH190" s="20"/>
      <c r="BI190" s="20"/>
      <c r="BJ190" s="20"/>
      <c r="BK190" s="20"/>
      <c r="BL190" s="20"/>
      <c r="BM190" s="20"/>
      <c r="BN190" s="20"/>
      <c r="BO190" s="20"/>
      <c r="BP190" s="20"/>
      <c r="BQ190" s="20"/>
      <c r="BR190" s="20"/>
      <c r="BS190" s="20"/>
      <c r="BT190" s="20"/>
    </row>
    <row r="191" spans="5:72" customFormat="1" x14ac:dyDescent="0.25">
      <c r="E191" s="19" t="s">
        <v>619</v>
      </c>
      <c r="F191" s="20"/>
      <c r="G191" s="20"/>
      <c r="H191" s="20"/>
      <c r="I191" s="20"/>
      <c r="J191" s="20"/>
      <c r="K191" s="20"/>
      <c r="L191" s="20"/>
      <c r="M191" s="20"/>
      <c r="N191" s="20"/>
      <c r="O191" s="20"/>
      <c r="P191" s="20"/>
      <c r="Q191" s="20"/>
      <c r="R191" s="20"/>
      <c r="S191" s="20"/>
      <c r="T191" s="20"/>
      <c r="U191" s="20"/>
      <c r="V191" s="20"/>
      <c r="W191" s="20"/>
      <c r="X191" s="20"/>
      <c r="Y191" s="20"/>
      <c r="Z191" s="20"/>
      <c r="AA191" s="20"/>
      <c r="AB191" s="20"/>
      <c r="AC191" s="20"/>
      <c r="AD191" s="20"/>
      <c r="AE191" s="20"/>
      <c r="AF191" s="20"/>
      <c r="AG191" s="20"/>
      <c r="AH191" s="20"/>
      <c r="AI191" s="20"/>
      <c r="AJ191" s="20"/>
      <c r="AK191" s="20"/>
      <c r="AL191" s="20"/>
      <c r="AM191" s="20"/>
      <c r="AN191" s="20"/>
      <c r="AO191" s="20"/>
      <c r="AP191" s="20"/>
      <c r="AQ191" s="20"/>
      <c r="AR191" s="20"/>
      <c r="AS191" s="20"/>
      <c r="AT191" s="20"/>
      <c r="AU191" s="20"/>
      <c r="AV191" s="20"/>
      <c r="AW191" s="20"/>
      <c r="AX191" s="20"/>
      <c r="AY191" s="20"/>
      <c r="AZ191" s="20"/>
      <c r="BA191" s="20"/>
      <c r="BB191" s="20"/>
      <c r="BC191" s="20"/>
      <c r="BD191" s="20"/>
      <c r="BE191" s="20"/>
      <c r="BF191" s="20"/>
      <c r="BG191" s="20"/>
      <c r="BH191" s="20"/>
      <c r="BI191" s="20"/>
      <c r="BJ191" s="20"/>
      <c r="BK191" s="20"/>
      <c r="BL191" s="20"/>
      <c r="BM191" s="20"/>
      <c r="BN191" s="20"/>
      <c r="BO191" s="20"/>
      <c r="BP191" s="20"/>
      <c r="BQ191" s="20"/>
      <c r="BR191" s="20"/>
      <c r="BS191" s="20"/>
      <c r="BT191" s="20"/>
    </row>
    <row r="192" spans="5:72" customFormat="1" x14ac:dyDescent="0.25"/>
    <row r="193" spans="5:70" customFormat="1" x14ac:dyDescent="0.25">
      <c r="E193" s="2" t="s">
        <v>3</v>
      </c>
      <c r="BR193" s="2" t="s">
        <v>4</v>
      </c>
    </row>
    <row r="194" spans="5:70" customFormat="1" x14ac:dyDescent="0.25"/>
    <row r="195" spans="5:70" customFormat="1" x14ac:dyDescent="0.25"/>
    <row r="196" spans="5:70" customFormat="1" x14ac:dyDescent="0.25"/>
    <row r="197" spans="5:70" customFormat="1" x14ac:dyDescent="0.25"/>
    <row r="198" spans="5:70" customFormat="1" x14ac:dyDescent="0.25"/>
    <row r="199" spans="5:70" customFormat="1" x14ac:dyDescent="0.25"/>
    <row r="200" spans="5:70" customFormat="1" x14ac:dyDescent="0.25"/>
    <row r="201" spans="5:70" customFormat="1" x14ac:dyDescent="0.25"/>
    <row r="202" spans="5:70" customFormat="1" x14ac:dyDescent="0.25"/>
    <row r="203" spans="5:70" customFormat="1" x14ac:dyDescent="0.25"/>
    <row r="204" spans="5:70" customFormat="1" x14ac:dyDescent="0.25"/>
    <row r="205" spans="5:70" customFormat="1" x14ac:dyDescent="0.25"/>
    <row r="206" spans="5:70" customFormat="1" x14ac:dyDescent="0.25"/>
    <row r="207" spans="5:70" customFormat="1" x14ac:dyDescent="0.25"/>
    <row r="208" spans="5:70" customFormat="1" x14ac:dyDescent="0.25"/>
    <row r="209" customFormat="1" x14ac:dyDescent="0.25"/>
    <row r="210" customFormat="1" x14ac:dyDescent="0.25"/>
    <row r="211" customFormat="1" x14ac:dyDescent="0.25"/>
    <row r="212" customFormat="1" x14ac:dyDescent="0.25"/>
    <row r="213" customFormat="1" x14ac:dyDescent="0.25"/>
    <row r="214" customFormat="1" x14ac:dyDescent="0.25"/>
    <row r="215" customFormat="1" x14ac:dyDescent="0.25"/>
    <row r="216" customFormat="1" x14ac:dyDescent="0.25"/>
    <row r="217" customFormat="1" x14ac:dyDescent="0.25"/>
    <row r="218" customFormat="1" x14ac:dyDescent="0.25"/>
    <row r="219" customFormat="1" x14ac:dyDescent="0.25"/>
    <row r="220" customFormat="1" x14ac:dyDescent="0.25"/>
    <row r="221" customFormat="1" x14ac:dyDescent="0.25"/>
    <row r="222" customFormat="1" x14ac:dyDescent="0.25"/>
    <row r="223" customFormat="1" x14ac:dyDescent="0.25"/>
    <row r="224" customFormat="1" x14ac:dyDescent="0.25"/>
    <row r="225" spans="5:57" customFormat="1" x14ac:dyDescent="0.25"/>
    <row r="226" spans="5:57" customFormat="1" x14ac:dyDescent="0.25"/>
    <row r="227" spans="5:57" customFormat="1" x14ac:dyDescent="0.25"/>
    <row r="228" spans="5:57" customFormat="1" x14ac:dyDescent="0.25"/>
    <row r="229" spans="5:57" customFormat="1" x14ac:dyDescent="0.25"/>
    <row r="230" spans="5:57" customFormat="1" x14ac:dyDescent="0.25"/>
    <row r="231" spans="5:57" customFormat="1" x14ac:dyDescent="0.25"/>
    <row r="232" spans="5:57" customFormat="1" x14ac:dyDescent="0.25"/>
    <row r="233" spans="5:57" customFormat="1" x14ac:dyDescent="0.25"/>
    <row r="234" spans="5:57" customFormat="1" x14ac:dyDescent="0.25"/>
    <row r="235" spans="5:57" customFormat="1" x14ac:dyDescent="0.25"/>
    <row r="236" spans="5:57" customFormat="1" x14ac:dyDescent="0.25"/>
    <row r="237" spans="5:57" customFormat="1" x14ac:dyDescent="0.25">
      <c r="E237" s="2" t="s">
        <v>662</v>
      </c>
      <c r="J237" s="2" t="s">
        <v>663</v>
      </c>
      <c r="T237" s="2" t="s">
        <v>26</v>
      </c>
      <c r="X237" s="2" t="s">
        <v>284</v>
      </c>
      <c r="AC237" s="2" t="s">
        <v>664</v>
      </c>
      <c r="AK237" s="2" t="s">
        <v>174</v>
      </c>
      <c r="AO237" s="2" t="s">
        <v>175</v>
      </c>
      <c r="AY237" s="2" t="s">
        <v>176</v>
      </c>
    </row>
    <row r="238" spans="5:57" customFormat="1" x14ac:dyDescent="0.25">
      <c r="E238" t="s">
        <v>620</v>
      </c>
      <c r="J238" t="s">
        <v>621</v>
      </c>
      <c r="T238" t="s">
        <v>622</v>
      </c>
      <c r="X238" t="s">
        <v>623</v>
      </c>
      <c r="AC238" t="s">
        <v>624</v>
      </c>
      <c r="AK238" t="s">
        <v>625</v>
      </c>
      <c r="AO238" s="32" t="s">
        <v>665</v>
      </c>
      <c r="AY238" t="s">
        <v>178</v>
      </c>
      <c r="BE238" t="str">
        <f t="shared" ref="BE238:BE250" si="0">"update IFINDOC.dbo.DOCUMENT_DETAIL set DOC_NO = '" &amp; TRIM(E238) &amp; "', DOC_NAME = '" &amp; TRIM(J238) &amp; "' where DOC_NO = '" &amp; TRIM(X238) &amp; "';"</f>
        <v>update IFINDOC.dbo.DOCUMENT_DETAIL set DOC_NO = 'U-06972327M', DOC_NAME = 'PT VERDANCO ENGINEERING' where DOC_NO = 'S-07177972M';</v>
      </c>
    </row>
    <row r="239" spans="5:57" customFormat="1" x14ac:dyDescent="0.25">
      <c r="E239" t="s">
        <v>626</v>
      </c>
      <c r="J239" t="s">
        <v>621</v>
      </c>
      <c r="T239" t="s">
        <v>627</v>
      </c>
      <c r="X239" t="s">
        <v>628</v>
      </c>
      <c r="AC239" t="s">
        <v>624</v>
      </c>
      <c r="AK239" t="s">
        <v>625</v>
      </c>
      <c r="AO239" s="32" t="s">
        <v>666</v>
      </c>
      <c r="AY239" t="s">
        <v>178</v>
      </c>
      <c r="BE239" t="str">
        <f t="shared" si="0"/>
        <v>update IFINDOC.dbo.DOCUMENT_DETAIL set DOC_NO = 'U-06972328M', DOC_NAME = 'PT VERDANCO ENGINEERING' where DOC_NO = 'S-07178168M';</v>
      </c>
    </row>
    <row r="240" spans="5:57" customFormat="1" x14ac:dyDescent="0.25">
      <c r="E240" t="s">
        <v>629</v>
      </c>
      <c r="J240" t="s">
        <v>621</v>
      </c>
      <c r="T240" t="s">
        <v>630</v>
      </c>
      <c r="X240" t="s">
        <v>631</v>
      </c>
      <c r="AC240" t="s">
        <v>624</v>
      </c>
      <c r="AK240" t="s">
        <v>625</v>
      </c>
      <c r="AO240" s="32" t="s">
        <v>667</v>
      </c>
      <c r="AY240" t="s">
        <v>178</v>
      </c>
      <c r="BE240" t="str">
        <f t="shared" si="0"/>
        <v>update IFINDOC.dbo.DOCUMENT_DETAIL set DOC_NO = 'U-06972320M', DOC_NAME = 'PT VERDANCO ENGINEERING' where DOC_NO = 'S-07178175M';</v>
      </c>
    </row>
    <row r="241" spans="5:57" customFormat="1" x14ac:dyDescent="0.25">
      <c r="E241" t="s">
        <v>632</v>
      </c>
      <c r="J241" t="s">
        <v>621</v>
      </c>
      <c r="T241" t="s">
        <v>633</v>
      </c>
      <c r="X241" t="s">
        <v>634</v>
      </c>
      <c r="AC241" t="s">
        <v>624</v>
      </c>
      <c r="AK241" t="s">
        <v>625</v>
      </c>
      <c r="AO241" s="32" t="s">
        <v>668</v>
      </c>
      <c r="AY241" t="s">
        <v>178</v>
      </c>
      <c r="BE241" t="str">
        <f t="shared" si="0"/>
        <v>update IFINDOC.dbo.DOCUMENT_DETAIL set DOC_NO = 'U-06972321M', DOC_NAME = 'PT VERDANCO ENGINEERING' where DOC_NO = 'S-07178170M';</v>
      </c>
    </row>
    <row r="242" spans="5:57" customFormat="1" x14ac:dyDescent="0.25">
      <c r="E242" t="s">
        <v>635</v>
      </c>
      <c r="J242" t="s">
        <v>621</v>
      </c>
      <c r="T242" t="s">
        <v>636</v>
      </c>
      <c r="X242" t="s">
        <v>637</v>
      </c>
      <c r="AC242" t="s">
        <v>624</v>
      </c>
      <c r="AK242" t="s">
        <v>625</v>
      </c>
      <c r="AO242" s="32" t="s">
        <v>669</v>
      </c>
      <c r="AY242" t="s">
        <v>178</v>
      </c>
      <c r="BE242" t="str">
        <f t="shared" si="0"/>
        <v>update IFINDOC.dbo.DOCUMENT_DETAIL set DOC_NO = 'U-06972331M', DOC_NAME = 'PT VERDANCO ENGINEERING' where DOC_NO = 'S-07178174M';</v>
      </c>
    </row>
    <row r="243" spans="5:57" customFormat="1" x14ac:dyDescent="0.25">
      <c r="E243" t="s">
        <v>638</v>
      </c>
      <c r="J243" t="s">
        <v>621</v>
      </c>
      <c r="T243" t="s">
        <v>639</v>
      </c>
      <c r="X243" t="s">
        <v>640</v>
      </c>
      <c r="AC243" t="s">
        <v>624</v>
      </c>
      <c r="AK243" t="s">
        <v>625</v>
      </c>
      <c r="AO243" s="32" t="s">
        <v>670</v>
      </c>
      <c r="AY243" t="s">
        <v>178</v>
      </c>
      <c r="BE243" t="str">
        <f t="shared" si="0"/>
        <v>update IFINDOC.dbo.DOCUMENT_DETAIL set DOC_NO = 'U-06972326M', DOC_NAME = 'PT VERDANCO ENGINEERING' where DOC_NO = 'S-07178387M';</v>
      </c>
    </row>
    <row r="244" spans="5:57" customFormat="1" x14ac:dyDescent="0.25">
      <c r="E244" t="s">
        <v>641</v>
      </c>
      <c r="J244" t="s">
        <v>621</v>
      </c>
      <c r="T244" t="s">
        <v>642</v>
      </c>
      <c r="X244" t="s">
        <v>643</v>
      </c>
      <c r="AC244" t="s">
        <v>624</v>
      </c>
      <c r="AK244" t="s">
        <v>625</v>
      </c>
      <c r="AO244" s="32" t="s">
        <v>671</v>
      </c>
      <c r="AY244" t="s">
        <v>178</v>
      </c>
      <c r="BE244" t="str">
        <f t="shared" si="0"/>
        <v>update IFINDOC.dbo.DOCUMENT_DETAIL set DOC_NO = 'U-06972319M', DOC_NAME = 'PT VERDANCO ENGINEERING' where DOC_NO = 'S-07178167M';</v>
      </c>
    </row>
    <row r="245" spans="5:57" customFormat="1" x14ac:dyDescent="0.25">
      <c r="E245" t="s">
        <v>644</v>
      </c>
      <c r="J245" t="s">
        <v>621</v>
      </c>
      <c r="T245" t="s">
        <v>645</v>
      </c>
      <c r="X245" t="s">
        <v>646</v>
      </c>
      <c r="AC245" t="s">
        <v>624</v>
      </c>
      <c r="AK245" t="s">
        <v>625</v>
      </c>
      <c r="AO245" s="32" t="s">
        <v>672</v>
      </c>
      <c r="AY245" t="s">
        <v>178</v>
      </c>
      <c r="BE245" t="str">
        <f t="shared" si="0"/>
        <v>update IFINDOC.dbo.DOCUMENT_DETAIL set DOC_NO = 'U-06972318M', DOC_NAME = 'PT VERDANCO ENGINEERING' where DOC_NO = 'S-07178169M';</v>
      </c>
    </row>
    <row r="246" spans="5:57" customFormat="1" x14ac:dyDescent="0.25">
      <c r="E246" t="s">
        <v>647</v>
      </c>
      <c r="J246" t="s">
        <v>621</v>
      </c>
      <c r="T246" t="s">
        <v>648</v>
      </c>
      <c r="X246" t="s">
        <v>649</v>
      </c>
      <c r="AC246" t="s">
        <v>624</v>
      </c>
      <c r="AK246" t="s">
        <v>625</v>
      </c>
      <c r="AO246" s="32" t="s">
        <v>673</v>
      </c>
      <c r="AY246" t="s">
        <v>178</v>
      </c>
      <c r="BE246" t="str">
        <f t="shared" si="0"/>
        <v>update IFINDOC.dbo.DOCUMENT_DETAIL set DOC_NO = 'U-06972325M', DOC_NAME = 'PT VERDANCO ENGINEERING' where DOC_NO = 'S-07178173M';</v>
      </c>
    </row>
    <row r="247" spans="5:57" customFormat="1" x14ac:dyDescent="0.25">
      <c r="E247" t="s">
        <v>650</v>
      </c>
      <c r="J247" t="s">
        <v>621</v>
      </c>
      <c r="T247" t="s">
        <v>651</v>
      </c>
      <c r="X247" t="s">
        <v>652</v>
      </c>
      <c r="AC247" t="s">
        <v>624</v>
      </c>
      <c r="AK247" t="s">
        <v>625</v>
      </c>
      <c r="AO247" s="32" t="s">
        <v>674</v>
      </c>
      <c r="AY247" t="s">
        <v>178</v>
      </c>
      <c r="BE247" t="str">
        <f t="shared" si="0"/>
        <v>update IFINDOC.dbo.DOCUMENT_DETAIL set DOC_NO = 'U-06972329M', DOC_NAME = 'PT VERDANCO ENGINEERING' where DOC_NO = 'S-07177970M';</v>
      </c>
    </row>
    <row r="248" spans="5:57" customFormat="1" x14ac:dyDescent="0.25">
      <c r="E248" t="s">
        <v>653</v>
      </c>
      <c r="J248" t="s">
        <v>621</v>
      </c>
      <c r="T248" t="s">
        <v>654</v>
      </c>
      <c r="X248" t="s">
        <v>655</v>
      </c>
      <c r="AC248" t="s">
        <v>624</v>
      </c>
      <c r="AK248" t="s">
        <v>625</v>
      </c>
      <c r="AO248" s="32" t="s">
        <v>675</v>
      </c>
      <c r="AY248" t="s">
        <v>178</v>
      </c>
      <c r="BE248" t="str">
        <f t="shared" si="0"/>
        <v>update IFINDOC.dbo.DOCUMENT_DETAIL set DOC_NO = 'U-06972322M', DOC_NAME = 'PT VERDANCO ENGINEERING' where DOC_NO = 'S-07178172M';</v>
      </c>
    </row>
    <row r="249" spans="5:57" customFormat="1" x14ac:dyDescent="0.25">
      <c r="E249" t="s">
        <v>656</v>
      </c>
      <c r="J249" t="s">
        <v>621</v>
      </c>
      <c r="T249" t="s">
        <v>657</v>
      </c>
      <c r="X249" t="s">
        <v>658</v>
      </c>
      <c r="AC249" t="s">
        <v>624</v>
      </c>
      <c r="AK249" t="s">
        <v>625</v>
      </c>
      <c r="AO249" s="32" t="s">
        <v>676</v>
      </c>
      <c r="AY249" t="s">
        <v>178</v>
      </c>
      <c r="BE249" t="str">
        <f t="shared" si="0"/>
        <v>update IFINDOC.dbo.DOCUMENT_DETAIL set DOC_NO = 'U-06972330M', DOC_NAME = 'PT VERDANCO ENGINEERING' where DOC_NO = 'S-07177973M';</v>
      </c>
    </row>
    <row r="250" spans="5:57" customFormat="1" x14ac:dyDescent="0.25">
      <c r="E250" t="s">
        <v>659</v>
      </c>
      <c r="J250" t="s">
        <v>621</v>
      </c>
      <c r="T250" t="s">
        <v>660</v>
      </c>
      <c r="X250" t="s">
        <v>661</v>
      </c>
      <c r="AC250" t="s">
        <v>624</v>
      </c>
      <c r="AK250" t="s">
        <v>625</v>
      </c>
      <c r="AO250" s="32" t="s">
        <v>677</v>
      </c>
      <c r="AY250" t="s">
        <v>178</v>
      </c>
      <c r="BE250" t="str">
        <f t="shared" si="0"/>
        <v>update IFINDOC.dbo.DOCUMENT_DETAIL set DOC_NO = 'U-06972323M', DOC_NAME = 'PT VERDANCO ENGINEERING' where DOC_NO = 'S-07178171M';</v>
      </c>
    </row>
    <row r="251" spans="5:57" customFormat="1" x14ac:dyDescent="0.25"/>
    <row r="252" spans="5:57" customFormat="1" x14ac:dyDescent="0.25">
      <c r="E252" s="14" t="s">
        <v>679</v>
      </c>
    </row>
    <row r="253" spans="5:57" customFormat="1" x14ac:dyDescent="0.25">
      <c r="E253" t="s">
        <v>680</v>
      </c>
    </row>
    <row r="254" spans="5:57" customFormat="1" x14ac:dyDescent="0.25"/>
    <row r="255" spans="5:57" customFormat="1" x14ac:dyDescent="0.25"/>
    <row r="256" spans="5:57" customFormat="1" x14ac:dyDescent="0.25"/>
    <row r="257" customFormat="1" x14ac:dyDescent="0.25"/>
    <row r="258" customFormat="1" x14ac:dyDescent="0.25"/>
    <row r="259" customFormat="1" x14ac:dyDescent="0.25"/>
    <row r="260" customFormat="1" x14ac:dyDescent="0.25"/>
    <row r="261" customFormat="1" x14ac:dyDescent="0.25"/>
    <row r="262" customFormat="1" x14ac:dyDescent="0.25"/>
    <row r="263" customFormat="1" x14ac:dyDescent="0.25"/>
    <row r="264" customFormat="1" x14ac:dyDescent="0.25"/>
    <row r="265" customFormat="1" x14ac:dyDescent="0.25"/>
    <row r="266" customFormat="1" x14ac:dyDescent="0.25"/>
    <row r="267" customFormat="1" x14ac:dyDescent="0.25"/>
    <row r="268" customFormat="1" x14ac:dyDescent="0.25"/>
    <row r="269" customFormat="1" x14ac:dyDescent="0.25"/>
    <row r="270" customFormat="1" x14ac:dyDescent="0.25"/>
    <row r="271" customFormat="1" x14ac:dyDescent="0.25"/>
    <row r="272" customFormat="1" x14ac:dyDescent="0.25"/>
    <row r="273" spans="5:5" customFormat="1" x14ac:dyDescent="0.25"/>
    <row r="274" spans="5:5" customFormat="1" x14ac:dyDescent="0.25"/>
    <row r="275" spans="5:5" customFormat="1" x14ac:dyDescent="0.25"/>
    <row r="276" spans="5:5" customFormat="1" x14ac:dyDescent="0.25"/>
    <row r="277" spans="5:5" customFormat="1" x14ac:dyDescent="0.25"/>
    <row r="278" spans="5:5" customFormat="1" x14ac:dyDescent="0.25"/>
    <row r="279" spans="5:5" x14ac:dyDescent="0.25">
      <c r="E279" s="14" t="s">
        <v>1033</v>
      </c>
    </row>
    <row r="280" spans="5:5" x14ac:dyDescent="0.25">
      <c r="E280" t="s">
        <v>1034</v>
      </c>
    </row>
    <row r="281" spans="5:5" x14ac:dyDescent="0.25">
      <c r="E281"/>
    </row>
    <row r="331" spans="48:48" x14ac:dyDescent="0.25">
      <c r="AV331" s="3" t="s">
        <v>284</v>
      </c>
    </row>
    <row r="332" spans="48:48" x14ac:dyDescent="0.25">
      <c r="AV332" s="1" t="s">
        <v>1035</v>
      </c>
    </row>
    <row r="341" spans="2:77" customFormat="1" x14ac:dyDescent="0.25">
      <c r="E341" s="19" t="s">
        <v>19</v>
      </c>
      <c r="F341" s="20"/>
      <c r="G341" s="20"/>
      <c r="H341" s="20"/>
      <c r="I341" s="20"/>
      <c r="J341" s="20"/>
      <c r="K341" s="20"/>
      <c r="L341" s="20"/>
      <c r="M341" s="20"/>
      <c r="N341" s="20"/>
      <c r="O341" s="20"/>
      <c r="P341" s="20"/>
      <c r="Q341" s="20"/>
      <c r="R341" s="20"/>
      <c r="S341" s="20"/>
      <c r="T341" s="20"/>
      <c r="U341" s="20"/>
      <c r="W341" s="21" t="s">
        <v>8</v>
      </c>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c r="BM341" s="22"/>
      <c r="BN341" s="22"/>
      <c r="BO341" s="22"/>
      <c r="BP341" s="22"/>
      <c r="BQ341" s="22"/>
      <c r="BR341" s="22"/>
      <c r="BS341" s="22"/>
      <c r="BT341" s="22"/>
      <c r="BU341" s="22"/>
      <c r="BV341" s="22"/>
      <c r="BW341" s="22"/>
      <c r="BX341" s="22"/>
      <c r="BY341" s="22"/>
    </row>
    <row r="342" spans="2:77" customFormat="1" x14ac:dyDescent="0.25">
      <c r="E342" s="19" t="s">
        <v>603</v>
      </c>
      <c r="F342" s="20"/>
      <c r="G342" s="20"/>
      <c r="H342" s="20"/>
      <c r="I342" s="20"/>
      <c r="J342" s="20"/>
      <c r="K342" s="20"/>
      <c r="L342" s="20"/>
      <c r="M342" s="20"/>
      <c r="N342" s="20"/>
      <c r="O342" s="20"/>
      <c r="P342" s="20"/>
      <c r="Q342" s="20"/>
      <c r="R342" s="20"/>
      <c r="S342" s="20"/>
      <c r="T342" s="20"/>
      <c r="U342" s="20"/>
      <c r="W342" s="21"/>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c r="BM342" s="22"/>
      <c r="BN342" s="22"/>
      <c r="BO342" s="22"/>
      <c r="BP342" s="22"/>
      <c r="BQ342" s="22"/>
      <c r="BR342" s="22"/>
      <c r="BS342" s="22"/>
      <c r="BT342" s="22"/>
      <c r="BU342" s="22"/>
      <c r="BV342" s="22"/>
      <c r="BW342" s="22"/>
      <c r="BX342" s="22"/>
      <c r="BY342" s="22"/>
    </row>
    <row r="343" spans="2:77" customFormat="1" x14ac:dyDescent="0.25">
      <c r="E343" s="19" t="s">
        <v>604</v>
      </c>
      <c r="F343" s="20"/>
      <c r="G343" s="20"/>
      <c r="H343" s="20"/>
      <c r="I343" s="20"/>
      <c r="J343" s="20"/>
      <c r="K343" s="20"/>
      <c r="L343" s="20"/>
      <c r="M343" s="20"/>
      <c r="N343" s="20"/>
      <c r="O343" s="20"/>
      <c r="P343" s="20"/>
      <c r="Q343" s="20"/>
      <c r="R343" s="20"/>
      <c r="S343" s="20"/>
      <c r="T343" s="20"/>
      <c r="U343" s="20"/>
      <c r="W343" s="21" t="s">
        <v>1038</v>
      </c>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c r="BM343" s="22"/>
      <c r="BN343" s="22"/>
      <c r="BO343" s="22"/>
      <c r="BP343" s="22"/>
      <c r="BQ343" s="22"/>
      <c r="BR343" s="22"/>
      <c r="BS343" s="22"/>
      <c r="BT343" s="22"/>
      <c r="BU343" s="22"/>
      <c r="BV343" s="22"/>
      <c r="BW343" s="22"/>
      <c r="BX343" s="22"/>
      <c r="BY343" s="22"/>
    </row>
    <row r="344" spans="2:77" customFormat="1" x14ac:dyDescent="0.25">
      <c r="E344" s="19" t="s">
        <v>1036</v>
      </c>
      <c r="F344" s="20"/>
      <c r="G344" s="20"/>
      <c r="H344" s="20"/>
      <c r="I344" s="20"/>
      <c r="J344" s="20"/>
      <c r="K344" s="20"/>
      <c r="L344" s="20"/>
      <c r="M344" s="20"/>
      <c r="N344" s="20"/>
      <c r="O344" s="20"/>
      <c r="P344" s="20"/>
      <c r="Q344" s="20"/>
      <c r="R344" s="20"/>
      <c r="S344" s="20"/>
      <c r="T344" s="20"/>
      <c r="U344" s="20"/>
      <c r="W344" s="21"/>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c r="BM344" s="22"/>
      <c r="BN344" s="22"/>
      <c r="BO344" s="22"/>
      <c r="BP344" s="22"/>
      <c r="BQ344" s="22"/>
      <c r="BR344" s="22"/>
      <c r="BS344" s="22"/>
      <c r="BT344" s="22"/>
      <c r="BU344" s="22"/>
      <c r="BV344" s="22"/>
      <c r="BW344" s="22"/>
      <c r="BX344" s="22"/>
      <c r="BY344" s="22"/>
    </row>
    <row r="345" spans="2:77" customFormat="1" x14ac:dyDescent="0.25">
      <c r="E345" s="19" t="s">
        <v>1037</v>
      </c>
      <c r="F345" s="20"/>
      <c r="G345" s="20"/>
      <c r="H345" s="20"/>
      <c r="I345" s="20"/>
      <c r="J345" s="20"/>
      <c r="K345" s="20"/>
      <c r="L345" s="20"/>
      <c r="M345" s="20"/>
      <c r="N345" s="20"/>
      <c r="O345" s="20"/>
      <c r="P345" s="20"/>
      <c r="Q345" s="20"/>
      <c r="R345" s="20"/>
      <c r="S345" s="20"/>
      <c r="T345" s="20"/>
      <c r="U345" s="20"/>
      <c r="W345" s="21" t="s">
        <v>16</v>
      </c>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c r="BM345" s="22"/>
      <c r="BN345" s="22"/>
      <c r="BO345" s="22"/>
      <c r="BP345" s="22"/>
      <c r="BQ345" s="22"/>
      <c r="BR345" s="22"/>
      <c r="BS345" s="22"/>
      <c r="BT345" s="22"/>
      <c r="BU345" s="22"/>
      <c r="BV345" s="22"/>
      <c r="BW345" s="22"/>
      <c r="BX345" s="22"/>
      <c r="BY345" s="22"/>
    </row>
    <row r="346" spans="2:77" customFormat="1" x14ac:dyDescent="0.25">
      <c r="W346" s="21" t="s">
        <v>10</v>
      </c>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c r="BM346" s="22"/>
      <c r="BN346" s="22"/>
      <c r="BO346" s="22"/>
      <c r="BP346" s="22"/>
      <c r="BQ346" s="22"/>
      <c r="BR346" s="22"/>
      <c r="BS346" s="22"/>
      <c r="BT346" s="22"/>
      <c r="BU346" s="22"/>
      <c r="BV346" s="22"/>
      <c r="BW346" s="22"/>
      <c r="BX346" s="22"/>
      <c r="BY346" s="22"/>
    </row>
    <row r="347" spans="2:77" customFormat="1" x14ac:dyDescent="0.25">
      <c r="E347" s="2" t="s">
        <v>3</v>
      </c>
      <c r="BX347" s="2" t="s">
        <v>4</v>
      </c>
    </row>
    <row r="348" spans="2:77" customFormat="1" x14ac:dyDescent="0.25"/>
    <row r="349" spans="2:77" customFormat="1" x14ac:dyDescent="0.25"/>
    <row r="350" spans="2:77" customFormat="1" x14ac:dyDescent="0.25"/>
    <row r="351" spans="2:77" customFormat="1" x14ac:dyDescent="0.25"/>
    <row r="352" spans="2:77" x14ac:dyDescent="0.25">
      <c r="B352"/>
    </row>
    <row r="353" s="3" customFormat="1" x14ac:dyDescent="0.25"/>
    <row r="354" s="3" customFormat="1" x14ac:dyDescent="0.25"/>
    <row r="355" s="3" customFormat="1" x14ac:dyDescent="0.25"/>
    <row r="356" s="3" customFormat="1" x14ac:dyDescent="0.25"/>
    <row r="357" s="3" customFormat="1" x14ac:dyDescent="0.25"/>
    <row r="358" s="3" customFormat="1" x14ac:dyDescent="0.25"/>
    <row r="359" s="3" customFormat="1" x14ac:dyDescent="0.25"/>
    <row r="360" s="3" customFormat="1" x14ac:dyDescent="0.25"/>
    <row r="361" s="3" customFormat="1" x14ac:dyDescent="0.25"/>
    <row r="362" s="3" customFormat="1" x14ac:dyDescent="0.25"/>
    <row r="363" s="3" customFormat="1" x14ac:dyDescent="0.25"/>
    <row r="364" s="3" customFormat="1" x14ac:dyDescent="0.25"/>
    <row r="365" s="3" customFormat="1" x14ac:dyDescent="0.25"/>
    <row r="366" s="3" customFormat="1" x14ac:dyDescent="0.25"/>
    <row r="367" s="3" customFormat="1" x14ac:dyDescent="0.25"/>
    <row r="368" s="3" customFormat="1" x14ac:dyDescent="0.25"/>
    <row r="369" s="3" customFormat="1" x14ac:dyDescent="0.25"/>
    <row r="370" s="3" customFormat="1" x14ac:dyDescent="0.25"/>
    <row r="371" s="3" customFormat="1" x14ac:dyDescent="0.25"/>
    <row r="372" s="3" customFormat="1" x14ac:dyDescent="0.25"/>
    <row r="373" s="3" customFormat="1" x14ac:dyDescent="0.25"/>
    <row r="374" s="3" customFormat="1" x14ac:dyDescent="0.25"/>
    <row r="375" s="3" customFormat="1" x14ac:dyDescent="0.25"/>
    <row r="376" s="3" customFormat="1" x14ac:dyDescent="0.25"/>
    <row r="377" s="3" customFormat="1" x14ac:dyDescent="0.25"/>
    <row r="378" s="3" customFormat="1" x14ac:dyDescent="0.25"/>
    <row r="379" s="3" customFormat="1" x14ac:dyDescent="0.25"/>
    <row r="380" s="3" customFormat="1" x14ac:dyDescent="0.25"/>
    <row r="381" s="3" customFormat="1" x14ac:dyDescent="0.25"/>
    <row r="382" s="3" customFormat="1" x14ac:dyDescent="0.25"/>
    <row r="383" s="3" customFormat="1" x14ac:dyDescent="0.25"/>
    <row r="384" s="3" customFormat="1" x14ac:dyDescent="0.25"/>
    <row r="385" s="3" customFormat="1" x14ac:dyDescent="0.25"/>
    <row r="386" s="3" customFormat="1" x14ac:dyDescent="0.25"/>
    <row r="387" s="3" customFormat="1" x14ac:dyDescent="0.25"/>
    <row r="388" s="3" customFormat="1" x14ac:dyDescent="0.25"/>
    <row r="389" s="3" customFormat="1" x14ac:dyDescent="0.25"/>
    <row r="390" s="3" customFormat="1" x14ac:dyDescent="0.25"/>
    <row r="391" s="3" customFormat="1" x14ac:dyDescent="0.25"/>
    <row r="392" s="3" customFormat="1" x14ac:dyDescent="0.25"/>
    <row r="393" s="3" customFormat="1" x14ac:dyDescent="0.25"/>
    <row r="394" s="3" customFormat="1" x14ac:dyDescent="0.25"/>
    <row r="395" s="3" customFormat="1" x14ac:dyDescent="0.25"/>
    <row r="396" s="3" customFormat="1" x14ac:dyDescent="0.25"/>
    <row r="397" s="3" customFormat="1" x14ac:dyDescent="0.25"/>
    <row r="398" s="3" customFormat="1" x14ac:dyDescent="0.25"/>
    <row r="399" s="3" customFormat="1" x14ac:dyDescent="0.25"/>
    <row r="400" s="3" customFormat="1" x14ac:dyDescent="0.25"/>
    <row r="401" s="3" customFormat="1" x14ac:dyDescent="0.25"/>
    <row r="402" s="3" customFormat="1" x14ac:dyDescent="0.25"/>
    <row r="403" s="3" customFormat="1" x14ac:dyDescent="0.25"/>
    <row r="404" s="3" customFormat="1" x14ac:dyDescent="0.25"/>
    <row r="405" s="3" customFormat="1" x14ac:dyDescent="0.25"/>
    <row r="406" s="3" customFormat="1" x14ac:dyDescent="0.25"/>
    <row r="407" s="3" customFormat="1" x14ac:dyDescent="0.25"/>
    <row r="408" s="3" customFormat="1" x14ac:dyDescent="0.25"/>
    <row r="409" s="3" customFormat="1" x14ac:dyDescent="0.25"/>
    <row r="410" s="3" customFormat="1" x14ac:dyDescent="0.25"/>
    <row r="411" s="3" customFormat="1" x14ac:dyDescent="0.25"/>
    <row r="412" s="3" customFormat="1" x14ac:dyDescent="0.25"/>
    <row r="413" s="3" customFormat="1" x14ac:dyDescent="0.25"/>
    <row r="414" s="3" customFormat="1" x14ac:dyDescent="0.25"/>
    <row r="415" s="3" customFormat="1" x14ac:dyDescent="0.25"/>
    <row r="416" s="3" customFormat="1" x14ac:dyDescent="0.25"/>
    <row r="417" s="3" customFormat="1" x14ac:dyDescent="0.25"/>
    <row r="418" s="3" customFormat="1" x14ac:dyDescent="0.25"/>
    <row r="419" s="3" customFormat="1" x14ac:dyDescent="0.25"/>
    <row r="420" s="3" customFormat="1" x14ac:dyDescent="0.25"/>
    <row r="421" s="3" customFormat="1" x14ac:dyDescent="0.25"/>
    <row r="422" s="3" customFormat="1" x14ac:dyDescent="0.25"/>
    <row r="423" s="3" customFormat="1" x14ac:dyDescent="0.25"/>
    <row r="424" s="3" customFormat="1" x14ac:dyDescent="0.25"/>
    <row r="425" s="3" customFormat="1" x14ac:dyDescent="0.25"/>
    <row r="426" s="3" customFormat="1" x14ac:dyDescent="0.25"/>
    <row r="427" s="3" customFormat="1" x14ac:dyDescent="0.25"/>
    <row r="428" s="3" customFormat="1" x14ac:dyDescent="0.25"/>
    <row r="429" s="3" customFormat="1" x14ac:dyDescent="0.25"/>
    <row r="430" s="3" customFormat="1" x14ac:dyDescent="0.25"/>
    <row r="431" s="3" customFormat="1" x14ac:dyDescent="0.25"/>
    <row r="432" s="3" customFormat="1" x14ac:dyDescent="0.25"/>
    <row r="444" spans="5:5" x14ac:dyDescent="0.25">
      <c r="E444" s="14" t="s">
        <v>1055</v>
      </c>
    </row>
    <row r="445" spans="5:5" x14ac:dyDescent="0.25">
      <c r="E445" t="s">
        <v>1056</v>
      </c>
    </row>
    <row r="446" spans="5:5" x14ac:dyDescent="0.25">
      <c r="E446"/>
    </row>
    <row r="452" spans="49:49" x14ac:dyDescent="0.25">
      <c r="AW452"/>
    </row>
    <row r="471" spans="5:74" x14ac:dyDescent="0.25">
      <c r="AW471" s="3" t="s">
        <v>646</v>
      </c>
      <c r="BB471" s="3" t="s">
        <v>644</v>
      </c>
      <c r="BG471" s="3" t="s">
        <v>621</v>
      </c>
      <c r="BQ471" s="3" t="s">
        <v>645</v>
      </c>
      <c r="BV471" s="3" t="s">
        <v>641</v>
      </c>
    </row>
    <row r="472" spans="5:74" x14ac:dyDescent="0.25">
      <c r="AW472" s="3" t="s">
        <v>649</v>
      </c>
      <c r="BB472" s="3" t="s">
        <v>647</v>
      </c>
      <c r="BG472" s="3" t="s">
        <v>621</v>
      </c>
      <c r="BQ472" s="3" t="s">
        <v>648</v>
      </c>
      <c r="BV472" s="3" t="s">
        <v>659</v>
      </c>
    </row>
    <row r="473" spans="5:74" x14ac:dyDescent="0.25">
      <c r="AW473" s="3" t="s">
        <v>640</v>
      </c>
      <c r="BB473" s="3" t="s">
        <v>638</v>
      </c>
      <c r="BG473" s="3" t="s">
        <v>621</v>
      </c>
      <c r="BQ473" s="3" t="s">
        <v>639</v>
      </c>
      <c r="BV473" s="3" t="s">
        <v>647</v>
      </c>
    </row>
    <row r="478" spans="5:74" x14ac:dyDescent="0.25">
      <c r="E478" s="6" t="s">
        <v>19</v>
      </c>
      <c r="F478" s="7"/>
      <c r="G478" s="7"/>
      <c r="H478" s="7"/>
      <c r="I478" s="7"/>
      <c r="J478" s="7"/>
      <c r="K478" s="7"/>
      <c r="L478" s="7"/>
      <c r="M478" s="7"/>
      <c r="N478" s="7"/>
      <c r="O478" s="7"/>
      <c r="P478" s="7"/>
      <c r="Q478" s="7"/>
      <c r="R478" s="7"/>
      <c r="S478" s="7"/>
      <c r="T478" s="7"/>
      <c r="U478" s="7"/>
      <c r="W478" s="1" t="s">
        <v>1069</v>
      </c>
      <c r="AC478" s="1" t="s">
        <v>284</v>
      </c>
      <c r="AH478" s="1" t="s">
        <v>664</v>
      </c>
      <c r="AR478" s="1" t="s">
        <v>26</v>
      </c>
      <c r="AV478" s="1" t="s">
        <v>174</v>
      </c>
      <c r="AZ478" s="1" t="s">
        <v>175</v>
      </c>
      <c r="BG478" s="1" t="s">
        <v>176</v>
      </c>
    </row>
    <row r="479" spans="5:74" x14ac:dyDescent="0.25">
      <c r="E479" s="6" t="s">
        <v>1057</v>
      </c>
      <c r="F479" s="7"/>
      <c r="G479" s="7"/>
      <c r="H479" s="7"/>
      <c r="I479" s="7"/>
      <c r="J479" s="7"/>
      <c r="K479" s="7"/>
      <c r="L479" s="7"/>
      <c r="M479" s="7"/>
      <c r="N479" s="7"/>
      <c r="O479" s="7"/>
      <c r="P479" s="7"/>
      <c r="Q479" s="7"/>
      <c r="R479" s="7"/>
      <c r="S479" s="7"/>
      <c r="T479" s="7"/>
      <c r="U479" s="7"/>
      <c r="W479" s="3" t="s">
        <v>1070</v>
      </c>
      <c r="AC479" s="3" t="s">
        <v>638</v>
      </c>
      <c r="AH479" s="3" t="s">
        <v>621</v>
      </c>
      <c r="AR479" s="3" t="s">
        <v>639</v>
      </c>
      <c r="AV479" s="3" t="s">
        <v>625</v>
      </c>
      <c r="AZ479" s="38" t="s">
        <v>1071</v>
      </c>
      <c r="BG479" s="3" t="s">
        <v>178</v>
      </c>
      <c r="BN479" s="3" t="s">
        <v>647</v>
      </c>
      <c r="BS479" s="1" t="str">
        <f>"update IFINDOC.dbo.DOCUMENT_DETAIL set DOC_NO = '" &amp; TRIM(BN479) &amp; "' where DOCUMENT_TYPE = 'BPKB' and DOC_NO = '" &amp; TRIM(AC479) &amp; "';"</f>
        <v>update IFINDOC.dbo.DOCUMENT_DETAIL set DOC_NO = 'U-06972325M' where DOCUMENT_TYPE = 'BPKB' and DOC_NO = 'U-06972326M';</v>
      </c>
    </row>
    <row r="480" spans="5:74" x14ac:dyDescent="0.25">
      <c r="E480" s="6" t="s">
        <v>1058</v>
      </c>
      <c r="F480" s="7"/>
      <c r="G480" s="7"/>
      <c r="H480" s="7"/>
      <c r="I480" s="7"/>
      <c r="J480" s="7"/>
      <c r="K480" s="7"/>
      <c r="L480" s="7"/>
      <c r="M480" s="7"/>
      <c r="N480" s="7"/>
      <c r="O480" s="7"/>
      <c r="P480" s="7"/>
      <c r="Q480" s="7"/>
      <c r="R480" s="7"/>
      <c r="S480" s="7"/>
      <c r="T480" s="7"/>
      <c r="U480" s="7"/>
      <c r="W480" s="3" t="s">
        <v>1070</v>
      </c>
      <c r="AC480" s="3" t="s">
        <v>641</v>
      </c>
      <c r="AH480" s="3" t="s">
        <v>621</v>
      </c>
      <c r="AR480" s="3" t="s">
        <v>645</v>
      </c>
      <c r="AV480" s="3" t="s">
        <v>625</v>
      </c>
      <c r="AZ480" s="38" t="s">
        <v>1072</v>
      </c>
      <c r="BG480" s="3" t="s">
        <v>178</v>
      </c>
      <c r="BN480" s="3" t="s">
        <v>641</v>
      </c>
      <c r="BS480" s="1" t="str">
        <f t="shared" ref="BS480:BS481" si="1">"update IFINDOC.dbo.DOCUMENT_DETAIL set DOC_NO = '" &amp; TRIM(BN480) &amp; "' where DOCUMENT_TYPE = 'BPKB' and DOC_NO = '" &amp; TRIM(AC480) &amp; "';"</f>
        <v>update IFINDOC.dbo.DOCUMENT_DETAIL set DOC_NO = 'U-06972319M' where DOCUMENT_TYPE = 'BPKB' and DOC_NO = 'U-06972319M';</v>
      </c>
    </row>
    <row r="481" spans="5:71" x14ac:dyDescent="0.25">
      <c r="E481" s="6" t="s">
        <v>169</v>
      </c>
      <c r="F481" s="7"/>
      <c r="G481" s="7"/>
      <c r="H481" s="7"/>
      <c r="I481" s="7"/>
      <c r="J481" s="7"/>
      <c r="K481" s="7"/>
      <c r="L481" s="7"/>
      <c r="M481" s="7"/>
      <c r="N481" s="7"/>
      <c r="O481" s="7"/>
      <c r="P481" s="7"/>
      <c r="Q481" s="7"/>
      <c r="R481" s="7"/>
      <c r="S481" s="7"/>
      <c r="T481" s="7"/>
      <c r="U481" s="7"/>
      <c r="W481" s="3" t="s">
        <v>1070</v>
      </c>
      <c r="AC481" s="3" t="s">
        <v>647</v>
      </c>
      <c r="AH481" s="3" t="s">
        <v>621</v>
      </c>
      <c r="AR481" s="3" t="s">
        <v>648</v>
      </c>
      <c r="AV481" s="3" t="s">
        <v>625</v>
      </c>
      <c r="AZ481" s="38" t="s">
        <v>1073</v>
      </c>
      <c r="BG481" s="3" t="s">
        <v>178</v>
      </c>
      <c r="BN481" s="3" t="s">
        <v>659</v>
      </c>
      <c r="BS481" s="1" t="str">
        <f t="shared" si="1"/>
        <v>update IFINDOC.dbo.DOCUMENT_DETAIL set DOC_NO = 'U-06972323M' where DOCUMENT_TYPE = 'BPKB' and DOC_NO = 'U-06972325M';</v>
      </c>
    </row>
    <row r="482" spans="5:71" x14ac:dyDescent="0.25">
      <c r="E482" s="6" t="s">
        <v>1059</v>
      </c>
      <c r="F482" s="7"/>
      <c r="G482" s="7"/>
      <c r="H482" s="7"/>
      <c r="I482" s="7"/>
      <c r="J482" s="7"/>
      <c r="K482" s="7"/>
      <c r="L482" s="7"/>
      <c r="M482" s="7"/>
      <c r="N482" s="7"/>
      <c r="O482" s="7"/>
      <c r="P482" s="7"/>
      <c r="Q482" s="7"/>
      <c r="R482" s="7"/>
      <c r="S482" s="7"/>
      <c r="T482" s="7"/>
      <c r="U482" s="7"/>
    </row>
    <row r="483" spans="5:71" x14ac:dyDescent="0.25">
      <c r="E483" s="6" t="s">
        <v>1060</v>
      </c>
      <c r="F483" s="7"/>
      <c r="G483" s="7"/>
      <c r="H483" s="7"/>
      <c r="I483" s="7"/>
      <c r="J483" s="7"/>
      <c r="K483" s="7"/>
      <c r="L483" s="7"/>
      <c r="M483" s="7"/>
      <c r="N483" s="7"/>
      <c r="O483" s="7"/>
      <c r="P483" s="7"/>
      <c r="Q483" s="7"/>
      <c r="R483" s="7"/>
      <c r="S483" s="7"/>
      <c r="T483" s="7"/>
      <c r="U483" s="7"/>
    </row>
    <row r="484" spans="5:71" x14ac:dyDescent="0.25">
      <c r="E484" s="6" t="s">
        <v>1061</v>
      </c>
      <c r="F484" s="7"/>
      <c r="G484" s="7"/>
      <c r="H484" s="7"/>
      <c r="I484" s="7"/>
      <c r="J484" s="7"/>
      <c r="K484" s="7"/>
      <c r="L484" s="7"/>
      <c r="M484" s="7"/>
      <c r="N484" s="7"/>
      <c r="O484" s="7"/>
      <c r="P484" s="7"/>
      <c r="Q484" s="7"/>
      <c r="R484" s="7"/>
      <c r="S484" s="7"/>
      <c r="T484" s="7"/>
      <c r="U484" s="7"/>
    </row>
    <row r="485" spans="5:71" x14ac:dyDescent="0.25">
      <c r="E485" s="6" t="s">
        <v>160</v>
      </c>
      <c r="F485" s="7"/>
      <c r="G485" s="7"/>
      <c r="H485" s="7"/>
      <c r="I485" s="7"/>
      <c r="J485" s="7"/>
      <c r="K485" s="7"/>
      <c r="L485" s="7"/>
      <c r="M485" s="7"/>
      <c r="N485" s="7"/>
      <c r="O485" s="7"/>
      <c r="P485" s="7"/>
      <c r="Q485" s="7"/>
      <c r="R485" s="7"/>
      <c r="S485" s="7"/>
      <c r="T485" s="7"/>
      <c r="U485" s="7"/>
    </row>
    <row r="486" spans="5:71" x14ac:dyDescent="0.25">
      <c r="E486" s="6" t="s">
        <v>1062</v>
      </c>
      <c r="F486" s="7"/>
      <c r="G486" s="7"/>
      <c r="H486" s="7"/>
      <c r="I486" s="7"/>
      <c r="J486" s="7"/>
      <c r="K486" s="7"/>
      <c r="L486" s="7"/>
      <c r="M486" s="7"/>
      <c r="N486" s="7"/>
      <c r="O486" s="7"/>
      <c r="P486" s="7"/>
      <c r="Q486" s="7"/>
      <c r="R486" s="7"/>
      <c r="S486" s="7"/>
      <c r="T486" s="7"/>
      <c r="U486" s="7"/>
    </row>
    <row r="487" spans="5:71" x14ac:dyDescent="0.25">
      <c r="E487" s="6" t="s">
        <v>161</v>
      </c>
      <c r="F487" s="7"/>
      <c r="G487" s="7"/>
      <c r="H487" s="7"/>
      <c r="I487" s="7"/>
      <c r="J487" s="7"/>
      <c r="K487" s="7"/>
      <c r="L487" s="7"/>
      <c r="M487" s="7"/>
      <c r="N487" s="7"/>
      <c r="O487" s="7"/>
      <c r="P487" s="7"/>
      <c r="Q487" s="7"/>
      <c r="R487" s="7"/>
      <c r="S487" s="7"/>
      <c r="T487" s="7"/>
      <c r="U487" s="7"/>
    </row>
    <row r="488" spans="5:71" x14ac:dyDescent="0.25">
      <c r="E488" s="6" t="s">
        <v>1063</v>
      </c>
      <c r="F488" s="7"/>
      <c r="G488" s="7"/>
      <c r="H488" s="7"/>
      <c r="I488" s="7"/>
      <c r="J488" s="7"/>
      <c r="K488" s="7"/>
      <c r="L488" s="7"/>
      <c r="M488" s="7"/>
      <c r="N488" s="7"/>
      <c r="O488" s="7"/>
      <c r="P488" s="7"/>
      <c r="Q488" s="7"/>
      <c r="R488" s="7"/>
      <c r="S488" s="7"/>
      <c r="T488" s="7"/>
      <c r="U488" s="7"/>
    </row>
    <row r="489" spans="5:71" x14ac:dyDescent="0.25">
      <c r="E489" s="6" t="s">
        <v>1064</v>
      </c>
      <c r="F489" s="7"/>
      <c r="G489" s="7"/>
      <c r="H489" s="7"/>
      <c r="I489" s="7"/>
      <c r="J489" s="7"/>
      <c r="K489" s="7"/>
      <c r="L489" s="7"/>
      <c r="M489" s="7"/>
      <c r="N489" s="7"/>
      <c r="O489" s="7"/>
      <c r="P489" s="7"/>
      <c r="Q489" s="7"/>
      <c r="R489" s="7"/>
      <c r="S489" s="7"/>
      <c r="T489" s="7"/>
      <c r="U489" s="7"/>
    </row>
    <row r="490" spans="5:71" x14ac:dyDescent="0.25">
      <c r="E490" s="6" t="s">
        <v>1065</v>
      </c>
      <c r="F490" s="7"/>
      <c r="G490" s="7"/>
      <c r="H490" s="7"/>
      <c r="I490" s="7"/>
      <c r="J490" s="7"/>
      <c r="K490" s="7"/>
      <c r="L490" s="7"/>
      <c r="M490" s="7"/>
      <c r="N490" s="7"/>
      <c r="O490" s="7"/>
      <c r="P490" s="7"/>
      <c r="Q490" s="7"/>
      <c r="R490" s="7"/>
      <c r="S490" s="7"/>
      <c r="T490" s="7"/>
      <c r="U490" s="7"/>
    </row>
    <row r="491" spans="5:71" x14ac:dyDescent="0.25">
      <c r="E491" s="6" t="s">
        <v>1066</v>
      </c>
      <c r="F491" s="7"/>
      <c r="G491" s="7"/>
      <c r="H491" s="7"/>
      <c r="I491" s="7"/>
      <c r="J491" s="7"/>
      <c r="K491" s="7"/>
      <c r="L491" s="7"/>
      <c r="M491" s="7"/>
      <c r="N491" s="7"/>
      <c r="O491" s="7"/>
      <c r="P491" s="7"/>
      <c r="Q491" s="7"/>
      <c r="R491" s="7"/>
      <c r="S491" s="7"/>
      <c r="T491" s="7"/>
      <c r="U491" s="7"/>
    </row>
    <row r="492" spans="5:71" x14ac:dyDescent="0.25">
      <c r="E492" s="6" t="s">
        <v>1067</v>
      </c>
      <c r="F492" s="7"/>
      <c r="G492" s="7"/>
      <c r="H492" s="7"/>
      <c r="I492" s="7"/>
      <c r="J492" s="7"/>
      <c r="K492" s="7"/>
      <c r="L492" s="7"/>
      <c r="M492" s="7"/>
      <c r="N492" s="7"/>
      <c r="O492" s="7"/>
      <c r="P492" s="7"/>
      <c r="Q492" s="7"/>
      <c r="R492" s="7"/>
      <c r="S492" s="7"/>
      <c r="T492" s="7"/>
      <c r="U492" s="7"/>
    </row>
    <row r="493" spans="5:71" x14ac:dyDescent="0.25">
      <c r="E493" s="6" t="s">
        <v>1068</v>
      </c>
      <c r="F493" s="7"/>
      <c r="G493" s="7"/>
      <c r="H493" s="7"/>
      <c r="I493" s="7"/>
      <c r="J493" s="7"/>
      <c r="K493" s="7"/>
      <c r="L493" s="7"/>
      <c r="M493" s="7"/>
      <c r="N493" s="7"/>
      <c r="O493" s="7"/>
      <c r="P493" s="7"/>
      <c r="Q493" s="7"/>
      <c r="R493" s="7"/>
      <c r="S493" s="7"/>
      <c r="T493" s="7"/>
      <c r="U493" s="7"/>
    </row>
    <row r="494" spans="5:71" x14ac:dyDescent="0.25">
      <c r="E494" s="6" t="s">
        <v>7</v>
      </c>
      <c r="F494" s="7"/>
      <c r="G494" s="7"/>
      <c r="H494" s="7"/>
      <c r="I494" s="7"/>
      <c r="J494" s="7"/>
      <c r="K494" s="7"/>
      <c r="L494" s="7"/>
      <c r="M494" s="7"/>
      <c r="N494" s="7"/>
      <c r="O494" s="7"/>
      <c r="P494" s="7"/>
      <c r="Q494" s="7"/>
      <c r="R494" s="7"/>
      <c r="S494" s="7"/>
      <c r="T494" s="7"/>
      <c r="U494" s="7"/>
    </row>
    <row r="496" spans="5:71" x14ac:dyDescent="0.25">
      <c r="E496" s="1" t="s">
        <v>3</v>
      </c>
      <c r="BR496" s="1" t="s">
        <v>4</v>
      </c>
    </row>
    <row r="497" s="3" customFormat="1" x14ac:dyDescent="0.25"/>
    <row r="498" s="3" customFormat="1" x14ac:dyDescent="0.25"/>
    <row r="499" s="3" customFormat="1" x14ac:dyDescent="0.25"/>
    <row r="500" s="3" customFormat="1" x14ac:dyDescent="0.25"/>
    <row r="501" s="3" customFormat="1" x14ac:dyDescent="0.25"/>
    <row r="502" s="3" customFormat="1" x14ac:dyDescent="0.25"/>
    <row r="503" s="3" customFormat="1" x14ac:dyDescent="0.25"/>
    <row r="504" s="3" customFormat="1" x14ac:dyDescent="0.25"/>
    <row r="505" s="3" customFormat="1" x14ac:dyDescent="0.25"/>
    <row r="506" s="3" customFormat="1" x14ac:dyDescent="0.25"/>
    <row r="507" s="3" customFormat="1" x14ac:dyDescent="0.25"/>
    <row r="508" s="3" customFormat="1" x14ac:dyDescent="0.25"/>
    <row r="509" s="3" customFormat="1" x14ac:dyDescent="0.25"/>
    <row r="510" s="3" customFormat="1" x14ac:dyDescent="0.25"/>
    <row r="511" s="3" customFormat="1" x14ac:dyDescent="0.25"/>
    <row r="512" s="3" customFormat="1" x14ac:dyDescent="0.25"/>
    <row r="513" s="3" customFormat="1" x14ac:dyDescent="0.25"/>
    <row r="514" s="3" customFormat="1" x14ac:dyDescent="0.25"/>
    <row r="515" s="3" customFormat="1" x14ac:dyDescent="0.25"/>
    <row r="516" s="3" customFormat="1" x14ac:dyDescent="0.25"/>
    <row r="517" s="3" customFormat="1" x14ac:dyDescent="0.25"/>
    <row r="518" s="3" customFormat="1" x14ac:dyDescent="0.25"/>
    <row r="519" s="3" customFormat="1" x14ac:dyDescent="0.25"/>
    <row r="520" s="3" customFormat="1" x14ac:dyDescent="0.25"/>
    <row r="521" s="3" customFormat="1" x14ac:dyDescent="0.25"/>
    <row r="522" s="3" customFormat="1" x14ac:dyDescent="0.25"/>
    <row r="523" s="3" customFormat="1" x14ac:dyDescent="0.25"/>
    <row r="524" s="3" customFormat="1" x14ac:dyDescent="0.25"/>
    <row r="525" s="3" customFormat="1" x14ac:dyDescent="0.25"/>
    <row r="526" s="3" customFormat="1" x14ac:dyDescent="0.25"/>
    <row r="527" s="3" customFormat="1" x14ac:dyDescent="0.25"/>
    <row r="528" s="3" customFormat="1" x14ac:dyDescent="0.25"/>
    <row r="540" spans="5:5" customFormat="1" x14ac:dyDescent="0.25">
      <c r="E540" s="14" t="s">
        <v>1090</v>
      </c>
    </row>
    <row r="541" spans="5:5" customFormat="1" x14ac:dyDescent="0.25">
      <c r="E541" t="s">
        <v>1091</v>
      </c>
    </row>
    <row r="542" spans="5:5" customFormat="1" x14ac:dyDescent="0.25"/>
    <row r="543" spans="5:5" customFormat="1" x14ac:dyDescent="0.25"/>
    <row r="544" spans="5:5" customFormat="1" x14ac:dyDescent="0.25"/>
    <row r="545" customFormat="1" x14ac:dyDescent="0.25"/>
    <row r="546" customFormat="1" x14ac:dyDescent="0.25"/>
    <row r="547" customFormat="1" x14ac:dyDescent="0.25"/>
    <row r="548" customFormat="1" x14ac:dyDescent="0.25"/>
    <row r="549" customFormat="1" x14ac:dyDescent="0.25"/>
    <row r="550" customFormat="1" x14ac:dyDescent="0.25"/>
    <row r="551" customFormat="1" x14ac:dyDescent="0.25"/>
    <row r="552" customFormat="1" x14ac:dyDescent="0.25"/>
    <row r="553" customFormat="1" x14ac:dyDescent="0.25"/>
    <row r="554" customFormat="1" x14ac:dyDescent="0.25"/>
    <row r="555" customFormat="1" x14ac:dyDescent="0.25"/>
    <row r="556" customFormat="1" x14ac:dyDescent="0.25"/>
    <row r="557" customFormat="1" x14ac:dyDescent="0.25"/>
    <row r="558" customFormat="1" x14ac:dyDescent="0.25"/>
    <row r="559" customFormat="1" x14ac:dyDescent="0.25"/>
    <row r="560" customFormat="1" x14ac:dyDescent="0.25"/>
    <row r="561" customFormat="1" x14ac:dyDescent="0.25"/>
    <row r="562" customFormat="1" x14ac:dyDescent="0.25"/>
    <row r="563" customFormat="1" x14ac:dyDescent="0.25"/>
    <row r="564" customFormat="1" x14ac:dyDescent="0.25"/>
    <row r="565" customFormat="1" x14ac:dyDescent="0.25"/>
    <row r="566" customFormat="1" x14ac:dyDescent="0.25"/>
    <row r="567" customFormat="1" x14ac:dyDescent="0.25"/>
    <row r="568" customFormat="1" x14ac:dyDescent="0.25"/>
    <row r="569" customFormat="1" x14ac:dyDescent="0.25"/>
    <row r="570" customFormat="1" x14ac:dyDescent="0.25"/>
    <row r="571" customFormat="1" x14ac:dyDescent="0.25"/>
    <row r="572" customFormat="1" x14ac:dyDescent="0.25"/>
    <row r="573" customFormat="1" x14ac:dyDescent="0.25"/>
    <row r="574" customFormat="1" x14ac:dyDescent="0.25"/>
    <row r="575" customFormat="1" x14ac:dyDescent="0.25"/>
    <row r="576" customFormat="1" x14ac:dyDescent="0.25"/>
    <row r="577" customFormat="1" x14ac:dyDescent="0.25"/>
    <row r="578" customFormat="1" x14ac:dyDescent="0.25"/>
    <row r="579" customFormat="1" x14ac:dyDescent="0.25"/>
    <row r="580" customFormat="1" x14ac:dyDescent="0.25"/>
    <row r="581" customFormat="1" x14ac:dyDescent="0.25"/>
    <row r="582" customFormat="1" x14ac:dyDescent="0.25"/>
    <row r="583" customFormat="1" x14ac:dyDescent="0.25"/>
    <row r="584" customFormat="1" x14ac:dyDescent="0.25"/>
    <row r="585" customFormat="1" x14ac:dyDescent="0.25"/>
    <row r="586" customFormat="1" x14ac:dyDescent="0.25"/>
    <row r="587" customFormat="1" x14ac:dyDescent="0.25"/>
    <row r="588" customFormat="1" x14ac:dyDescent="0.25"/>
    <row r="589" customFormat="1" x14ac:dyDescent="0.25"/>
    <row r="590" customFormat="1" x14ac:dyDescent="0.25"/>
    <row r="591" customFormat="1" x14ac:dyDescent="0.25"/>
    <row r="592" customFormat="1" x14ac:dyDescent="0.25"/>
    <row r="593" customFormat="1" x14ac:dyDescent="0.25"/>
    <row r="594" customFormat="1" x14ac:dyDescent="0.25"/>
    <row r="595" customFormat="1" x14ac:dyDescent="0.25"/>
    <row r="596" customFormat="1" x14ac:dyDescent="0.25"/>
    <row r="597" customFormat="1" x14ac:dyDescent="0.25"/>
    <row r="598" customFormat="1" x14ac:dyDescent="0.25"/>
    <row r="599" customFormat="1" x14ac:dyDescent="0.25"/>
    <row r="600" customFormat="1" x14ac:dyDescent="0.25"/>
    <row r="601" customFormat="1" x14ac:dyDescent="0.25"/>
    <row r="602" customFormat="1" x14ac:dyDescent="0.25"/>
    <row r="603" customFormat="1" x14ac:dyDescent="0.25"/>
    <row r="604" customFormat="1" x14ac:dyDescent="0.25"/>
    <row r="605" customFormat="1" x14ac:dyDescent="0.25"/>
    <row r="606" customFormat="1" x14ac:dyDescent="0.25"/>
    <row r="607" customFormat="1" x14ac:dyDescent="0.25"/>
    <row r="608" customFormat="1" x14ac:dyDescent="0.25"/>
    <row r="609" spans="5:77" customFormat="1" x14ac:dyDescent="0.25"/>
    <row r="610" spans="5:77" customFormat="1" x14ac:dyDescent="0.25"/>
    <row r="611" spans="5:77" customFormat="1" x14ac:dyDescent="0.25"/>
    <row r="612" spans="5:77" customFormat="1" x14ac:dyDescent="0.25"/>
    <row r="613" spans="5:77" customFormat="1" x14ac:dyDescent="0.25"/>
    <row r="614" spans="5:77" customFormat="1" x14ac:dyDescent="0.25"/>
    <row r="615" spans="5:77" customFormat="1" x14ac:dyDescent="0.25">
      <c r="E615" s="19" t="s">
        <v>1</v>
      </c>
      <c r="F615" s="20"/>
      <c r="G615" s="20"/>
      <c r="H615" s="20"/>
      <c r="I615" s="20"/>
      <c r="J615" s="20"/>
      <c r="K615" s="20"/>
      <c r="L615" s="20"/>
      <c r="M615" s="20"/>
      <c r="N615" s="20"/>
      <c r="O615" s="20"/>
      <c r="P615" s="20"/>
      <c r="Q615" s="20"/>
      <c r="R615" s="20"/>
      <c r="S615" s="20"/>
      <c r="T615" s="20"/>
      <c r="U615" s="20"/>
      <c r="V615" s="20"/>
      <c r="W615" s="20"/>
      <c r="X615" s="20"/>
      <c r="Y615" s="20"/>
      <c r="Z615" s="20"/>
      <c r="AA615" s="20"/>
      <c r="AB615" s="20"/>
      <c r="AC615" s="20"/>
      <c r="AD615" s="20"/>
      <c r="AE615" s="20"/>
      <c r="AF615" s="20"/>
      <c r="AG615" s="20"/>
      <c r="AH615" s="20"/>
      <c r="AI615" s="20"/>
      <c r="AJ615" s="20"/>
      <c r="AK615" s="20"/>
      <c r="AL615" s="20"/>
      <c r="AM615" s="20"/>
      <c r="AN615" s="20"/>
      <c r="AO615" s="20"/>
      <c r="AP615" s="20"/>
      <c r="AQ615" s="20"/>
      <c r="AR615" s="20"/>
      <c r="AS615" s="20"/>
      <c r="AT615" s="20"/>
      <c r="AU615" s="20"/>
      <c r="AV615" s="20"/>
      <c r="AW615" s="20"/>
      <c r="AX615" s="20"/>
      <c r="AY615" s="20"/>
      <c r="AZ615" s="20"/>
      <c r="BA615" s="20"/>
      <c r="BB615" s="20"/>
      <c r="BC615" s="20"/>
      <c r="BD615" s="20"/>
      <c r="BE615" s="20"/>
      <c r="BF615" s="20"/>
      <c r="BG615" s="20"/>
      <c r="BH615" s="20"/>
      <c r="BI615" s="20"/>
      <c r="BJ615" s="20"/>
      <c r="BK615" s="20"/>
      <c r="BL615" s="20"/>
      <c r="BM615" s="20"/>
      <c r="BN615" s="20"/>
      <c r="BO615" s="20"/>
      <c r="BP615" s="20"/>
      <c r="BQ615" s="20"/>
      <c r="BR615" s="20"/>
      <c r="BS615" s="20"/>
      <c r="BT615" s="20"/>
      <c r="BU615" s="20"/>
      <c r="BV615" s="20"/>
      <c r="BW615" s="20"/>
      <c r="BX615" s="20"/>
      <c r="BY615" s="20"/>
    </row>
    <row r="616" spans="5:77" customFormat="1" x14ac:dyDescent="0.25">
      <c r="E616" s="19" t="s">
        <v>602</v>
      </c>
      <c r="F616" s="20"/>
      <c r="G616" s="20"/>
      <c r="H616" s="20"/>
      <c r="I616" s="20"/>
      <c r="J616" s="20"/>
      <c r="K616" s="20"/>
      <c r="L616" s="20"/>
      <c r="M616" s="20"/>
      <c r="N616" s="20"/>
      <c r="O616" s="20"/>
      <c r="P616" s="20"/>
      <c r="Q616" s="20"/>
      <c r="R616" s="20"/>
      <c r="S616" s="20"/>
      <c r="T616" s="20"/>
      <c r="U616" s="20"/>
      <c r="V616" s="20"/>
      <c r="W616" s="20"/>
      <c r="X616" s="20"/>
      <c r="Y616" s="20"/>
      <c r="Z616" s="20"/>
      <c r="AA616" s="20"/>
      <c r="AB616" s="20"/>
      <c r="AC616" s="20"/>
      <c r="AD616" s="20"/>
      <c r="AE616" s="20"/>
      <c r="AF616" s="20"/>
      <c r="AG616" s="20"/>
      <c r="AH616" s="20"/>
      <c r="AI616" s="20"/>
      <c r="AJ616" s="20"/>
      <c r="AK616" s="20"/>
      <c r="AL616" s="20"/>
      <c r="AM616" s="20"/>
      <c r="AN616" s="20"/>
      <c r="AO616" s="20"/>
      <c r="AP616" s="20"/>
      <c r="AQ616" s="20"/>
      <c r="AR616" s="20"/>
      <c r="AS616" s="20"/>
      <c r="AT616" s="20"/>
      <c r="AU616" s="20"/>
      <c r="AV616" s="20"/>
      <c r="AW616" s="20"/>
      <c r="AX616" s="20"/>
      <c r="AY616" s="20"/>
      <c r="AZ616" s="20"/>
      <c r="BA616" s="20"/>
      <c r="BB616" s="20"/>
      <c r="BC616" s="20"/>
      <c r="BD616" s="20"/>
      <c r="BE616" s="20"/>
      <c r="BF616" s="20"/>
      <c r="BG616" s="20"/>
      <c r="BH616" s="20"/>
      <c r="BI616" s="20"/>
      <c r="BJ616" s="20"/>
      <c r="BK616" s="20"/>
      <c r="BL616" s="20"/>
      <c r="BM616" s="20"/>
      <c r="BN616" s="20"/>
      <c r="BO616" s="20"/>
      <c r="BP616" s="20"/>
      <c r="BQ616" s="20"/>
      <c r="BR616" s="20"/>
      <c r="BS616" s="20"/>
      <c r="BT616" s="20"/>
      <c r="BU616" s="20"/>
      <c r="BV616" s="20"/>
      <c r="BW616" s="20"/>
      <c r="BX616" s="20"/>
      <c r="BY616" s="20"/>
    </row>
    <row r="617" spans="5:77" customFormat="1" x14ac:dyDescent="0.25">
      <c r="E617" s="19" t="s">
        <v>1074</v>
      </c>
      <c r="F617" s="20"/>
      <c r="G617" s="20"/>
      <c r="H617" s="20"/>
      <c r="I617" s="20"/>
      <c r="J617" s="20"/>
      <c r="K617" s="20"/>
      <c r="L617" s="20"/>
      <c r="M617" s="20"/>
      <c r="N617" s="20"/>
      <c r="O617" s="20"/>
      <c r="P617" s="20"/>
      <c r="Q617" s="20"/>
      <c r="R617" s="20"/>
      <c r="S617" s="20"/>
      <c r="T617" s="20"/>
      <c r="U617" s="20"/>
      <c r="V617" s="20"/>
      <c r="W617" s="20"/>
      <c r="X617" s="20"/>
      <c r="Y617" s="20"/>
      <c r="Z617" s="20"/>
      <c r="AA617" s="20"/>
      <c r="AB617" s="20"/>
      <c r="AC617" s="20"/>
      <c r="AD617" s="20"/>
      <c r="AE617" s="20"/>
      <c r="AF617" s="20"/>
      <c r="AG617" s="20"/>
      <c r="AH617" s="20"/>
      <c r="AI617" s="20"/>
      <c r="AJ617" s="20"/>
      <c r="AK617" s="20"/>
      <c r="AL617" s="20"/>
      <c r="AM617" s="20"/>
      <c r="AN617" s="20"/>
      <c r="AO617" s="20"/>
      <c r="AP617" s="20"/>
      <c r="AQ617" s="20"/>
      <c r="AR617" s="20"/>
      <c r="AS617" s="20"/>
      <c r="AT617" s="20"/>
      <c r="AU617" s="20"/>
      <c r="AV617" s="20"/>
      <c r="AW617" s="20"/>
      <c r="AX617" s="20"/>
      <c r="AY617" s="20"/>
      <c r="AZ617" s="20"/>
      <c r="BA617" s="20"/>
      <c r="BB617" s="20"/>
      <c r="BC617" s="20"/>
      <c r="BD617" s="20"/>
      <c r="BE617" s="20"/>
      <c r="BF617" s="20"/>
      <c r="BG617" s="20"/>
      <c r="BH617" s="20"/>
      <c r="BI617" s="20"/>
      <c r="BJ617" s="20"/>
      <c r="BK617" s="20"/>
      <c r="BL617" s="20"/>
      <c r="BM617" s="20"/>
      <c r="BN617" s="20"/>
      <c r="BO617" s="20"/>
      <c r="BP617" s="20"/>
      <c r="BQ617" s="20"/>
      <c r="BR617" s="20"/>
      <c r="BS617" s="20"/>
      <c r="BT617" s="20"/>
      <c r="BU617" s="20"/>
      <c r="BV617" s="20"/>
      <c r="BW617" s="20"/>
      <c r="BX617" s="20"/>
      <c r="BY617" s="20"/>
    </row>
    <row r="618" spans="5:77" customFormat="1" x14ac:dyDescent="0.25">
      <c r="E618" s="19"/>
      <c r="F618" s="20"/>
      <c r="G618" s="20"/>
      <c r="H618" s="20"/>
      <c r="I618" s="20"/>
      <c r="J618" s="20"/>
      <c r="K618" s="20"/>
      <c r="L618" s="20"/>
      <c r="M618" s="20"/>
      <c r="N618" s="20"/>
      <c r="O618" s="20"/>
      <c r="P618" s="20"/>
      <c r="Q618" s="20"/>
      <c r="R618" s="20"/>
      <c r="S618" s="20"/>
      <c r="T618" s="20"/>
      <c r="U618" s="20"/>
      <c r="V618" s="20"/>
      <c r="W618" s="20"/>
      <c r="X618" s="20"/>
      <c r="Y618" s="20"/>
      <c r="Z618" s="20"/>
      <c r="AA618" s="20"/>
      <c r="AB618" s="20"/>
      <c r="AC618" s="20"/>
      <c r="AD618" s="20"/>
      <c r="AE618" s="20"/>
      <c r="AF618" s="20"/>
      <c r="AG618" s="20"/>
      <c r="AH618" s="20"/>
      <c r="AI618" s="20"/>
      <c r="AJ618" s="20"/>
      <c r="AK618" s="20"/>
      <c r="AL618" s="20"/>
      <c r="AM618" s="20"/>
      <c r="AN618" s="20"/>
      <c r="AO618" s="20"/>
      <c r="AP618" s="20"/>
      <c r="AQ618" s="20"/>
      <c r="AR618" s="20"/>
      <c r="AS618" s="20"/>
      <c r="AT618" s="20"/>
      <c r="AU618" s="20"/>
      <c r="AV618" s="20"/>
      <c r="AW618" s="20"/>
      <c r="AX618" s="20"/>
      <c r="AY618" s="20"/>
      <c r="AZ618" s="20"/>
      <c r="BA618" s="20"/>
      <c r="BB618" s="20"/>
      <c r="BC618" s="20"/>
      <c r="BD618" s="20"/>
      <c r="BE618" s="20"/>
      <c r="BF618" s="20"/>
      <c r="BG618" s="20"/>
      <c r="BH618" s="20"/>
      <c r="BI618" s="20"/>
      <c r="BJ618" s="20"/>
      <c r="BK618" s="20"/>
      <c r="BL618" s="20"/>
      <c r="BM618" s="20"/>
      <c r="BN618" s="20"/>
      <c r="BO618" s="20"/>
      <c r="BP618" s="20"/>
      <c r="BQ618" s="20"/>
      <c r="BR618" s="20"/>
      <c r="BS618" s="20"/>
      <c r="BT618" s="20"/>
      <c r="BU618" s="20"/>
      <c r="BV618" s="20"/>
      <c r="BW618" s="20"/>
      <c r="BX618" s="20"/>
      <c r="BY618" s="20"/>
    </row>
    <row r="619" spans="5:77" customFormat="1" x14ac:dyDescent="0.25">
      <c r="E619" s="19" t="s">
        <v>14</v>
      </c>
      <c r="F619" s="20"/>
      <c r="G619" s="20"/>
      <c r="H619" s="20"/>
      <c r="I619" s="20"/>
      <c r="J619" s="20"/>
      <c r="K619" s="20"/>
      <c r="L619" s="20"/>
      <c r="M619" s="20"/>
      <c r="N619" s="20"/>
      <c r="O619" s="20"/>
      <c r="P619" s="20"/>
      <c r="Q619" s="20"/>
      <c r="R619" s="20"/>
      <c r="S619" s="20"/>
      <c r="T619" s="20"/>
      <c r="U619" s="20"/>
      <c r="V619" s="20"/>
      <c r="W619" s="20"/>
      <c r="X619" s="20"/>
      <c r="Y619" s="20"/>
      <c r="Z619" s="20"/>
      <c r="AA619" s="20"/>
      <c r="AB619" s="20"/>
      <c r="AC619" s="20"/>
      <c r="AD619" s="20"/>
      <c r="AE619" s="20"/>
      <c r="AF619" s="20"/>
      <c r="AG619" s="20"/>
      <c r="AH619" s="20"/>
      <c r="AI619" s="20"/>
      <c r="AJ619" s="20"/>
      <c r="AK619" s="20"/>
      <c r="AL619" s="20"/>
      <c r="AM619" s="20"/>
      <c r="AN619" s="20"/>
      <c r="AO619" s="20"/>
      <c r="AP619" s="20"/>
      <c r="AQ619" s="20"/>
      <c r="AR619" s="20"/>
      <c r="AS619" s="20"/>
      <c r="AT619" s="20"/>
      <c r="AU619" s="20"/>
      <c r="AV619" s="20"/>
      <c r="AW619" s="20"/>
      <c r="AX619" s="20"/>
      <c r="AY619" s="20"/>
      <c r="AZ619" s="20"/>
      <c r="BA619" s="20"/>
      <c r="BB619" s="20"/>
      <c r="BC619" s="20"/>
      <c r="BD619" s="20"/>
      <c r="BE619" s="20"/>
      <c r="BF619" s="20"/>
      <c r="BG619" s="20"/>
      <c r="BH619" s="20"/>
      <c r="BI619" s="20"/>
      <c r="BJ619" s="20"/>
      <c r="BK619" s="20"/>
      <c r="BL619" s="20"/>
      <c r="BM619" s="20"/>
      <c r="BN619" s="20"/>
      <c r="BO619" s="20"/>
      <c r="BP619" s="20"/>
      <c r="BQ619" s="20"/>
      <c r="BR619" s="20"/>
      <c r="BS619" s="20"/>
      <c r="BT619" s="20"/>
      <c r="BU619" s="20"/>
      <c r="BV619" s="20"/>
      <c r="BW619" s="20"/>
      <c r="BX619" s="20"/>
      <c r="BY619" s="20"/>
    </row>
    <row r="620" spans="5:77" customFormat="1" x14ac:dyDescent="0.25">
      <c r="E620" s="19" t="s">
        <v>6</v>
      </c>
      <c r="F620" s="20"/>
      <c r="G620" s="20"/>
      <c r="H620" s="20"/>
      <c r="I620" s="20"/>
      <c r="J620" s="20"/>
      <c r="K620" s="20"/>
      <c r="L620" s="20"/>
      <c r="M620" s="20"/>
      <c r="N620" s="20"/>
      <c r="O620" s="20"/>
      <c r="P620" s="20"/>
      <c r="Q620" s="20"/>
      <c r="R620" s="20"/>
      <c r="S620" s="20"/>
      <c r="T620" s="20"/>
      <c r="U620" s="20"/>
      <c r="V620" s="20"/>
      <c r="W620" s="20"/>
      <c r="X620" s="20"/>
      <c r="Y620" s="20"/>
      <c r="Z620" s="20"/>
      <c r="AA620" s="20"/>
      <c r="AB620" s="20"/>
      <c r="AC620" s="20"/>
      <c r="AD620" s="20"/>
      <c r="AE620" s="20"/>
      <c r="AF620" s="20"/>
      <c r="AG620" s="20"/>
      <c r="AH620" s="20"/>
      <c r="AI620" s="20"/>
      <c r="AJ620" s="20"/>
      <c r="AK620" s="20"/>
      <c r="AL620" s="20"/>
      <c r="AM620" s="20"/>
      <c r="AN620" s="20"/>
      <c r="AO620" s="20"/>
      <c r="AP620" s="20"/>
      <c r="AQ620" s="20"/>
      <c r="AR620" s="20"/>
      <c r="AS620" s="20"/>
      <c r="AT620" s="20"/>
      <c r="AU620" s="20"/>
      <c r="AV620" s="20"/>
      <c r="AW620" s="20"/>
      <c r="AX620" s="20"/>
      <c r="AY620" s="20"/>
      <c r="AZ620" s="20"/>
      <c r="BA620" s="20"/>
      <c r="BB620" s="20"/>
      <c r="BC620" s="20"/>
      <c r="BD620" s="20"/>
      <c r="BE620" s="20"/>
      <c r="BF620" s="20"/>
      <c r="BG620" s="20"/>
      <c r="BH620" s="20"/>
      <c r="BI620" s="20"/>
      <c r="BJ620" s="20"/>
      <c r="BK620" s="20"/>
      <c r="BL620" s="20"/>
      <c r="BM620" s="20"/>
      <c r="BN620" s="20"/>
      <c r="BO620" s="20"/>
      <c r="BP620" s="20"/>
      <c r="BQ620" s="20"/>
      <c r="BR620" s="20"/>
      <c r="BS620" s="20"/>
      <c r="BT620" s="20"/>
      <c r="BU620" s="20"/>
      <c r="BV620" s="20"/>
      <c r="BW620" s="20"/>
      <c r="BX620" s="20"/>
      <c r="BY620" s="20"/>
    </row>
    <row r="621" spans="5:77" customFormat="1" x14ac:dyDescent="0.25">
      <c r="E621" s="19" t="s">
        <v>1075</v>
      </c>
      <c r="F621" s="20"/>
      <c r="G621" s="20"/>
      <c r="H621" s="20"/>
      <c r="I621" s="20"/>
      <c r="J621" s="20"/>
      <c r="K621" s="20"/>
      <c r="L621" s="20"/>
      <c r="M621" s="20"/>
      <c r="N621" s="20"/>
      <c r="O621" s="20"/>
      <c r="P621" s="20"/>
      <c r="Q621" s="20"/>
      <c r="R621" s="20"/>
      <c r="S621" s="20"/>
      <c r="T621" s="20"/>
      <c r="U621" s="20"/>
      <c r="V621" s="20"/>
      <c r="W621" s="20"/>
      <c r="X621" s="20"/>
      <c r="Y621" s="20"/>
      <c r="Z621" s="20"/>
      <c r="AA621" s="20"/>
      <c r="AB621" s="20"/>
      <c r="AC621" s="20"/>
      <c r="AD621" s="20"/>
      <c r="AE621" s="20"/>
      <c r="AF621" s="20"/>
      <c r="AG621" s="20"/>
      <c r="AH621" s="20"/>
      <c r="AI621" s="20"/>
      <c r="AJ621" s="20"/>
      <c r="AK621" s="20"/>
      <c r="AL621" s="20"/>
      <c r="AM621" s="20"/>
      <c r="AN621" s="20"/>
      <c r="AO621" s="20"/>
      <c r="AP621" s="20"/>
      <c r="AQ621" s="20"/>
      <c r="AR621" s="20"/>
      <c r="AS621" s="20"/>
      <c r="AT621" s="20"/>
      <c r="AU621" s="20"/>
      <c r="AV621" s="20"/>
      <c r="AW621" s="20"/>
      <c r="AX621" s="20"/>
      <c r="AY621" s="20"/>
      <c r="AZ621" s="20"/>
      <c r="BA621" s="20"/>
      <c r="BB621" s="20"/>
      <c r="BC621" s="20"/>
      <c r="BD621" s="20"/>
      <c r="BE621" s="20"/>
      <c r="BF621" s="20"/>
      <c r="BG621" s="20"/>
      <c r="BH621" s="20"/>
      <c r="BI621" s="20"/>
      <c r="BJ621" s="20"/>
      <c r="BK621" s="20"/>
      <c r="BL621" s="20"/>
      <c r="BM621" s="20"/>
      <c r="BN621" s="20"/>
      <c r="BO621" s="20"/>
      <c r="BP621" s="20"/>
      <c r="BQ621" s="20"/>
      <c r="BR621" s="20"/>
      <c r="BS621" s="20"/>
      <c r="BT621" s="20"/>
      <c r="BU621" s="20"/>
      <c r="BV621" s="20"/>
      <c r="BW621" s="20"/>
      <c r="BX621" s="20"/>
      <c r="BY621" s="20"/>
    </row>
    <row r="622" spans="5:77" customFormat="1" x14ac:dyDescent="0.25">
      <c r="E622" s="19" t="s">
        <v>1076</v>
      </c>
      <c r="F622" s="20"/>
      <c r="G622" s="20"/>
      <c r="H622" s="20"/>
      <c r="I622" s="20"/>
      <c r="J622" s="20"/>
      <c r="K622" s="20"/>
      <c r="L622" s="20"/>
      <c r="M622" s="20"/>
      <c r="N622" s="20"/>
      <c r="O622" s="20"/>
      <c r="P622" s="20"/>
      <c r="Q622" s="20"/>
      <c r="R622" s="20"/>
      <c r="S622" s="20"/>
      <c r="T622" s="20"/>
      <c r="U622" s="20"/>
      <c r="V622" s="20"/>
      <c r="W622" s="20"/>
      <c r="X622" s="20"/>
      <c r="Y622" s="20"/>
      <c r="Z622" s="20"/>
      <c r="AA622" s="20"/>
      <c r="AB622" s="20"/>
      <c r="AC622" s="20"/>
      <c r="AD622" s="20"/>
      <c r="AE622" s="20"/>
      <c r="AF622" s="20"/>
      <c r="AG622" s="20"/>
      <c r="AH622" s="20"/>
      <c r="AI622" s="20"/>
      <c r="AJ622" s="20"/>
      <c r="AK622" s="20"/>
      <c r="AL622" s="20"/>
      <c r="AM622" s="20"/>
      <c r="AN622" s="20"/>
      <c r="AO622" s="20"/>
      <c r="AP622" s="20"/>
      <c r="AQ622" s="20"/>
      <c r="AR622" s="20"/>
      <c r="AS622" s="20"/>
      <c r="AT622" s="20"/>
      <c r="AU622" s="20"/>
      <c r="AV622" s="20"/>
      <c r="AW622" s="20"/>
      <c r="AX622" s="20"/>
      <c r="AY622" s="20"/>
      <c r="AZ622" s="20"/>
      <c r="BA622" s="20"/>
      <c r="BB622" s="20"/>
      <c r="BC622" s="20"/>
      <c r="BD622" s="20"/>
      <c r="BE622" s="20"/>
      <c r="BF622" s="20"/>
      <c r="BG622" s="20"/>
      <c r="BH622" s="20"/>
      <c r="BI622" s="20"/>
      <c r="BJ622" s="20"/>
      <c r="BK622" s="20"/>
      <c r="BL622" s="20"/>
      <c r="BM622" s="20"/>
      <c r="BN622" s="20"/>
      <c r="BO622" s="20"/>
      <c r="BP622" s="20"/>
      <c r="BQ622" s="20"/>
      <c r="BR622" s="20"/>
      <c r="BS622" s="20"/>
      <c r="BT622" s="20"/>
      <c r="BU622" s="20"/>
      <c r="BV622" s="20"/>
      <c r="BW622" s="20"/>
      <c r="BX622" s="20"/>
      <c r="BY622" s="20"/>
    </row>
    <row r="623" spans="5:77" customFormat="1" x14ac:dyDescent="0.25">
      <c r="E623" s="19" t="s">
        <v>1077</v>
      </c>
      <c r="F623" s="20"/>
      <c r="G623" s="20"/>
      <c r="H623" s="20"/>
      <c r="I623" s="20"/>
      <c r="J623" s="20"/>
      <c r="K623" s="20"/>
      <c r="L623" s="20"/>
      <c r="M623" s="20"/>
      <c r="N623" s="20"/>
      <c r="O623" s="20"/>
      <c r="P623" s="20"/>
      <c r="Q623" s="20"/>
      <c r="R623" s="20"/>
      <c r="S623" s="20"/>
      <c r="T623" s="20"/>
      <c r="U623" s="20"/>
      <c r="V623" s="20"/>
      <c r="W623" s="20"/>
      <c r="X623" s="20"/>
      <c r="Y623" s="20"/>
      <c r="Z623" s="20"/>
      <c r="AA623" s="20"/>
      <c r="AB623" s="20"/>
      <c r="AC623" s="20"/>
      <c r="AD623" s="20"/>
      <c r="AE623" s="20"/>
      <c r="AF623" s="20"/>
      <c r="AG623" s="20"/>
      <c r="AH623" s="20"/>
      <c r="AI623" s="20"/>
      <c r="AJ623" s="20"/>
      <c r="AK623" s="20"/>
      <c r="AL623" s="20"/>
      <c r="AM623" s="20"/>
      <c r="AN623" s="20"/>
      <c r="AO623" s="20"/>
      <c r="AP623" s="20"/>
      <c r="AQ623" s="20"/>
      <c r="AR623" s="20"/>
      <c r="AS623" s="20"/>
      <c r="AT623" s="20"/>
      <c r="AU623" s="20"/>
      <c r="AV623" s="20"/>
      <c r="AW623" s="20"/>
      <c r="AX623" s="20"/>
      <c r="AY623" s="20"/>
      <c r="AZ623" s="20"/>
      <c r="BA623" s="20"/>
      <c r="BB623" s="20"/>
      <c r="BC623" s="20"/>
      <c r="BD623" s="20"/>
      <c r="BE623" s="20"/>
      <c r="BF623" s="20"/>
      <c r="BG623" s="20"/>
      <c r="BH623" s="20"/>
      <c r="BI623" s="20"/>
      <c r="BJ623" s="20"/>
      <c r="BK623" s="20"/>
      <c r="BL623" s="20"/>
      <c r="BM623" s="20"/>
      <c r="BN623" s="20"/>
      <c r="BO623" s="20"/>
      <c r="BP623" s="20"/>
      <c r="BQ623" s="20"/>
      <c r="BR623" s="20"/>
      <c r="BS623" s="20"/>
      <c r="BT623" s="20"/>
      <c r="BU623" s="20"/>
      <c r="BV623" s="20"/>
      <c r="BW623" s="20"/>
      <c r="BX623" s="20"/>
      <c r="BY623" s="20"/>
    </row>
    <row r="624" spans="5:77" customFormat="1" x14ac:dyDescent="0.25">
      <c r="E624" s="19" t="s">
        <v>1078</v>
      </c>
      <c r="F624" s="20"/>
      <c r="G624" s="20"/>
      <c r="H624" s="20"/>
      <c r="I624" s="20"/>
      <c r="J624" s="20"/>
      <c r="K624" s="20"/>
      <c r="L624" s="20"/>
      <c r="M624" s="20"/>
      <c r="N624" s="20"/>
      <c r="O624" s="20"/>
      <c r="P624" s="20"/>
      <c r="Q624" s="20"/>
      <c r="R624" s="20"/>
      <c r="S624" s="20"/>
      <c r="T624" s="20"/>
      <c r="U624" s="20"/>
      <c r="V624" s="20"/>
      <c r="W624" s="20"/>
      <c r="X624" s="20"/>
      <c r="Y624" s="20"/>
      <c r="Z624" s="20"/>
      <c r="AA624" s="20"/>
      <c r="AB624" s="20"/>
      <c r="AC624" s="20"/>
      <c r="AD624" s="20"/>
      <c r="AE624" s="20"/>
      <c r="AF624" s="20"/>
      <c r="AG624" s="20"/>
      <c r="AH624" s="20"/>
      <c r="AI624" s="20"/>
      <c r="AJ624" s="20"/>
      <c r="AK624" s="20"/>
      <c r="AL624" s="20"/>
      <c r="AM624" s="20"/>
      <c r="AN624" s="20"/>
      <c r="AO624" s="20"/>
      <c r="AP624" s="20"/>
      <c r="AQ624" s="20"/>
      <c r="AR624" s="20"/>
      <c r="AS624" s="20"/>
      <c r="AT624" s="20"/>
      <c r="AU624" s="20"/>
      <c r="AV624" s="20"/>
      <c r="AW624" s="20"/>
      <c r="AX624" s="20"/>
      <c r="AY624" s="20"/>
      <c r="AZ624" s="20"/>
      <c r="BA624" s="20"/>
      <c r="BB624" s="20"/>
      <c r="BC624" s="20"/>
      <c r="BD624" s="20"/>
      <c r="BE624" s="20"/>
      <c r="BF624" s="20"/>
      <c r="BG624" s="20"/>
      <c r="BH624" s="20"/>
      <c r="BI624" s="20"/>
      <c r="BJ624" s="20"/>
      <c r="BK624" s="20"/>
      <c r="BL624" s="20"/>
      <c r="BM624" s="20"/>
      <c r="BN624" s="20"/>
      <c r="BO624" s="20"/>
      <c r="BP624" s="20"/>
      <c r="BQ624" s="20"/>
      <c r="BR624" s="20"/>
      <c r="BS624" s="20"/>
      <c r="BT624" s="20"/>
      <c r="BU624" s="20"/>
      <c r="BV624" s="20"/>
      <c r="BW624" s="20"/>
      <c r="BX624" s="20"/>
      <c r="BY624" s="20"/>
    </row>
    <row r="625" spans="5:79" customFormat="1" x14ac:dyDescent="0.25">
      <c r="E625" s="19" t="s">
        <v>1079</v>
      </c>
      <c r="F625" s="20"/>
      <c r="G625" s="20"/>
      <c r="H625" s="20"/>
      <c r="I625" s="20"/>
      <c r="J625" s="20"/>
      <c r="K625" s="20"/>
      <c r="L625" s="20"/>
      <c r="M625" s="20"/>
      <c r="N625" s="20"/>
      <c r="O625" s="20"/>
      <c r="P625" s="20"/>
      <c r="Q625" s="20"/>
      <c r="R625" s="20"/>
      <c r="S625" s="20"/>
      <c r="T625" s="20"/>
      <c r="U625" s="20"/>
      <c r="V625" s="20"/>
      <c r="W625" s="20"/>
      <c r="X625" s="20"/>
      <c r="Y625" s="20"/>
      <c r="Z625" s="20"/>
      <c r="AA625" s="20"/>
      <c r="AB625" s="20"/>
      <c r="AC625" s="20"/>
      <c r="AD625" s="20"/>
      <c r="AE625" s="20"/>
      <c r="AF625" s="20"/>
      <c r="AG625" s="20"/>
      <c r="AH625" s="20"/>
      <c r="AI625" s="20"/>
      <c r="AJ625" s="20"/>
      <c r="AK625" s="20"/>
      <c r="AL625" s="20"/>
      <c r="AM625" s="20"/>
      <c r="AN625" s="20"/>
      <c r="AO625" s="20"/>
      <c r="AP625" s="20"/>
      <c r="AQ625" s="20"/>
      <c r="AR625" s="20"/>
      <c r="AS625" s="20"/>
      <c r="AT625" s="20"/>
      <c r="AU625" s="20"/>
      <c r="AV625" s="20"/>
      <c r="AW625" s="20"/>
      <c r="AX625" s="20"/>
      <c r="AY625" s="20"/>
      <c r="AZ625" s="20"/>
      <c r="BA625" s="20"/>
      <c r="BB625" s="20"/>
      <c r="BC625" s="20"/>
      <c r="BD625" s="20"/>
      <c r="BE625" s="20"/>
      <c r="BF625" s="20"/>
      <c r="BG625" s="20"/>
      <c r="BH625" s="20"/>
      <c r="BI625" s="20"/>
      <c r="BJ625" s="20"/>
      <c r="BK625" s="20"/>
      <c r="BL625" s="20"/>
      <c r="BM625" s="20"/>
      <c r="BN625" s="20"/>
      <c r="BO625" s="20"/>
      <c r="BP625" s="20"/>
      <c r="BQ625" s="20"/>
      <c r="BR625" s="20"/>
      <c r="BS625" s="20"/>
      <c r="BT625" s="20"/>
      <c r="BU625" s="20"/>
      <c r="BV625" s="20"/>
      <c r="BW625" s="20"/>
      <c r="BX625" s="20"/>
      <c r="BY625" s="20"/>
    </row>
    <row r="626" spans="5:79" customFormat="1" x14ac:dyDescent="0.25">
      <c r="E626" s="19" t="s">
        <v>1080</v>
      </c>
      <c r="F626" s="20"/>
      <c r="G626" s="20"/>
      <c r="H626" s="20"/>
      <c r="I626" s="20"/>
      <c r="J626" s="20"/>
      <c r="K626" s="20"/>
      <c r="L626" s="20"/>
      <c r="M626" s="20"/>
      <c r="N626" s="20"/>
      <c r="O626" s="20"/>
      <c r="P626" s="20"/>
      <c r="Q626" s="20"/>
      <c r="R626" s="20"/>
      <c r="S626" s="20"/>
      <c r="T626" s="20"/>
      <c r="U626" s="20"/>
      <c r="V626" s="20"/>
      <c r="W626" s="20"/>
      <c r="X626" s="20"/>
      <c r="Y626" s="20"/>
      <c r="Z626" s="20"/>
      <c r="AA626" s="20"/>
      <c r="AB626" s="20"/>
      <c r="AC626" s="20"/>
      <c r="AD626" s="20"/>
      <c r="AE626" s="20"/>
      <c r="AF626" s="20"/>
      <c r="AG626" s="20"/>
      <c r="AH626" s="20"/>
      <c r="AI626" s="20"/>
      <c r="AJ626" s="20"/>
      <c r="AK626" s="20"/>
      <c r="AL626" s="20"/>
      <c r="AM626" s="20"/>
      <c r="AN626" s="20"/>
      <c r="AO626" s="20"/>
      <c r="AP626" s="20"/>
      <c r="AQ626" s="20"/>
      <c r="AR626" s="20"/>
      <c r="AS626" s="20"/>
      <c r="AT626" s="20"/>
      <c r="AU626" s="20"/>
      <c r="AV626" s="20"/>
      <c r="AW626" s="20"/>
      <c r="AX626" s="20"/>
      <c r="AY626" s="20"/>
      <c r="AZ626" s="20"/>
      <c r="BA626" s="20"/>
      <c r="BB626" s="20"/>
      <c r="BC626" s="20"/>
      <c r="BD626" s="20"/>
      <c r="BE626" s="20"/>
      <c r="BF626" s="20"/>
      <c r="BG626" s="20"/>
      <c r="BH626" s="20"/>
      <c r="BI626" s="20"/>
      <c r="BJ626" s="20"/>
      <c r="BK626" s="20"/>
      <c r="BL626" s="20"/>
      <c r="BM626" s="20"/>
      <c r="BN626" s="20"/>
      <c r="BO626" s="20"/>
      <c r="BP626" s="20"/>
      <c r="BQ626" s="20"/>
      <c r="BR626" s="20"/>
      <c r="BS626" s="20"/>
      <c r="BT626" s="20"/>
      <c r="BU626" s="20"/>
      <c r="BV626" s="20"/>
      <c r="BW626" s="20"/>
      <c r="BX626" s="20"/>
      <c r="BY626" s="20"/>
    </row>
    <row r="627" spans="5:79" customFormat="1" x14ac:dyDescent="0.25">
      <c r="E627" s="19" t="s">
        <v>1081</v>
      </c>
      <c r="F627" s="20"/>
      <c r="G627" s="20"/>
      <c r="H627" s="20"/>
      <c r="I627" s="20"/>
      <c r="J627" s="20"/>
      <c r="K627" s="20"/>
      <c r="L627" s="20"/>
      <c r="M627" s="20"/>
      <c r="N627" s="20"/>
      <c r="O627" s="20"/>
      <c r="P627" s="20"/>
      <c r="Q627" s="20"/>
      <c r="R627" s="20"/>
      <c r="S627" s="20"/>
      <c r="T627" s="20"/>
      <c r="U627" s="20"/>
      <c r="V627" s="20"/>
      <c r="W627" s="20"/>
      <c r="X627" s="20"/>
      <c r="Y627" s="20"/>
      <c r="Z627" s="20"/>
      <c r="AA627" s="20"/>
      <c r="AB627" s="20"/>
      <c r="AC627" s="20"/>
      <c r="AD627" s="20"/>
      <c r="AE627" s="20"/>
      <c r="AF627" s="20"/>
      <c r="AG627" s="20"/>
      <c r="AH627" s="20"/>
      <c r="AI627" s="20"/>
      <c r="AJ627" s="20"/>
      <c r="AK627" s="20"/>
      <c r="AL627" s="20"/>
      <c r="AM627" s="20"/>
      <c r="AN627" s="20"/>
      <c r="AO627" s="20"/>
      <c r="AP627" s="20"/>
      <c r="AQ627" s="20"/>
      <c r="AR627" s="20"/>
      <c r="AS627" s="20"/>
      <c r="AT627" s="20"/>
      <c r="AU627" s="20"/>
      <c r="AV627" s="20"/>
      <c r="AW627" s="20"/>
      <c r="AX627" s="20"/>
      <c r="AY627" s="20"/>
      <c r="AZ627" s="20"/>
      <c r="BA627" s="20"/>
      <c r="BB627" s="20"/>
      <c r="BC627" s="20"/>
      <c r="BD627" s="20"/>
      <c r="BE627" s="20"/>
      <c r="BF627" s="20"/>
      <c r="BG627" s="20"/>
      <c r="BH627" s="20"/>
      <c r="BI627" s="20"/>
      <c r="BJ627" s="20"/>
      <c r="BK627" s="20"/>
      <c r="BL627" s="20"/>
      <c r="BM627" s="20"/>
      <c r="BN627" s="20"/>
      <c r="BO627" s="20"/>
      <c r="BP627" s="20"/>
      <c r="BQ627" s="20"/>
      <c r="BR627" s="20"/>
      <c r="BS627" s="20"/>
      <c r="BT627" s="20"/>
      <c r="BU627" s="20"/>
      <c r="BV627" s="20"/>
      <c r="BW627" s="20"/>
      <c r="BX627" s="20"/>
      <c r="BY627" s="20"/>
    </row>
    <row r="628" spans="5:79" customFormat="1" x14ac:dyDescent="0.25">
      <c r="E628" s="19" t="s">
        <v>1082</v>
      </c>
      <c r="F628" s="20"/>
      <c r="G628" s="20"/>
      <c r="H628" s="20"/>
      <c r="I628" s="20"/>
      <c r="J628" s="20"/>
      <c r="K628" s="20"/>
      <c r="L628" s="20"/>
      <c r="M628" s="20"/>
      <c r="N628" s="20"/>
      <c r="O628" s="20"/>
      <c r="P628" s="20"/>
      <c r="Q628" s="20"/>
      <c r="R628" s="20"/>
      <c r="S628" s="20"/>
      <c r="T628" s="20"/>
      <c r="U628" s="20"/>
      <c r="V628" s="20"/>
      <c r="W628" s="20"/>
      <c r="X628" s="20"/>
      <c r="Y628" s="20"/>
      <c r="Z628" s="20"/>
      <c r="AA628" s="20"/>
      <c r="AB628" s="20"/>
      <c r="AC628" s="20"/>
      <c r="AD628" s="20"/>
      <c r="AE628" s="20"/>
      <c r="AF628" s="20"/>
      <c r="AG628" s="20"/>
      <c r="AH628" s="20"/>
      <c r="AI628" s="20"/>
      <c r="AJ628" s="20"/>
      <c r="AK628" s="20"/>
      <c r="AL628" s="20"/>
      <c r="AM628" s="20"/>
      <c r="AN628" s="20"/>
      <c r="AO628" s="20"/>
      <c r="AP628" s="20"/>
      <c r="AQ628" s="20"/>
      <c r="AR628" s="20"/>
      <c r="AS628" s="20"/>
      <c r="AT628" s="20"/>
      <c r="AU628" s="20"/>
      <c r="AV628" s="20"/>
      <c r="AW628" s="20"/>
      <c r="AX628" s="20"/>
      <c r="AY628" s="20"/>
      <c r="AZ628" s="20"/>
      <c r="BA628" s="20"/>
      <c r="BB628" s="20"/>
      <c r="BC628" s="20"/>
      <c r="BD628" s="20"/>
      <c r="BE628" s="20"/>
      <c r="BF628" s="20"/>
      <c r="BG628" s="20"/>
      <c r="BH628" s="20"/>
      <c r="BI628" s="20"/>
      <c r="BJ628" s="20"/>
      <c r="BK628" s="20"/>
      <c r="BL628" s="20"/>
      <c r="BM628" s="20"/>
      <c r="BN628" s="20"/>
      <c r="BO628" s="20"/>
      <c r="BP628" s="20"/>
      <c r="BQ628" s="20"/>
      <c r="BR628" s="20"/>
      <c r="BS628" s="20"/>
      <c r="BT628" s="20"/>
      <c r="BU628" s="20"/>
      <c r="BV628" s="20"/>
      <c r="BW628" s="20"/>
      <c r="BX628" s="20"/>
      <c r="BY628" s="20"/>
    </row>
    <row r="629" spans="5:79" customFormat="1" x14ac:dyDescent="0.25">
      <c r="E629" s="19" t="s">
        <v>1083</v>
      </c>
      <c r="F629" s="20"/>
      <c r="G629" s="20"/>
      <c r="H629" s="20"/>
      <c r="I629" s="20"/>
      <c r="J629" s="20"/>
      <c r="K629" s="20"/>
      <c r="L629" s="20"/>
      <c r="M629" s="20"/>
      <c r="N629" s="20"/>
      <c r="O629" s="20"/>
      <c r="P629" s="20"/>
      <c r="Q629" s="20"/>
      <c r="R629" s="20"/>
      <c r="S629" s="20"/>
      <c r="T629" s="20"/>
      <c r="U629" s="20"/>
      <c r="V629" s="20"/>
      <c r="W629" s="20"/>
      <c r="X629" s="20"/>
      <c r="Y629" s="20"/>
      <c r="Z629" s="20"/>
      <c r="AA629" s="20"/>
      <c r="AB629" s="20"/>
      <c r="AC629" s="20"/>
      <c r="AD629" s="20"/>
      <c r="AE629" s="20"/>
      <c r="AF629" s="20"/>
      <c r="AG629" s="20"/>
      <c r="AH629" s="20"/>
      <c r="AI629" s="20"/>
      <c r="AJ629" s="20"/>
      <c r="AK629" s="20"/>
      <c r="AL629" s="20"/>
      <c r="AM629" s="20"/>
      <c r="AN629" s="20"/>
      <c r="AO629" s="20"/>
      <c r="AP629" s="20"/>
      <c r="AQ629" s="20"/>
      <c r="AR629" s="20"/>
      <c r="AS629" s="20"/>
      <c r="AT629" s="20"/>
      <c r="AU629" s="20"/>
      <c r="AV629" s="20"/>
      <c r="AW629" s="20"/>
      <c r="AX629" s="20"/>
      <c r="AY629" s="20"/>
      <c r="AZ629" s="20"/>
      <c r="BA629" s="20"/>
      <c r="BB629" s="20"/>
      <c r="BC629" s="20"/>
      <c r="BD629" s="20"/>
      <c r="BE629" s="20"/>
      <c r="BF629" s="20"/>
      <c r="BG629" s="20"/>
      <c r="BH629" s="20"/>
      <c r="BI629" s="20"/>
      <c r="BJ629" s="20"/>
      <c r="BK629" s="20"/>
      <c r="BL629" s="20"/>
      <c r="BM629" s="20"/>
      <c r="BN629" s="20"/>
      <c r="BO629" s="20"/>
      <c r="BP629" s="20"/>
      <c r="BQ629" s="20"/>
      <c r="BR629" s="20"/>
      <c r="BS629" s="20"/>
      <c r="BT629" s="20"/>
      <c r="BU629" s="20"/>
      <c r="BV629" s="20"/>
      <c r="BW629" s="20"/>
      <c r="BX629" s="20"/>
      <c r="BY629" s="20"/>
    </row>
    <row r="630" spans="5:79" customFormat="1" x14ac:dyDescent="0.25">
      <c r="E630" s="19" t="s">
        <v>1084</v>
      </c>
      <c r="F630" s="20"/>
      <c r="G630" s="20"/>
      <c r="H630" s="20"/>
      <c r="I630" s="20"/>
      <c r="J630" s="20"/>
      <c r="K630" s="20"/>
      <c r="L630" s="20"/>
      <c r="M630" s="20"/>
      <c r="N630" s="20"/>
      <c r="O630" s="20"/>
      <c r="P630" s="20"/>
      <c r="Q630" s="20"/>
      <c r="R630" s="20"/>
      <c r="S630" s="20"/>
      <c r="T630" s="20"/>
      <c r="U630" s="20"/>
      <c r="V630" s="20"/>
      <c r="W630" s="20"/>
      <c r="X630" s="20"/>
      <c r="Y630" s="20"/>
      <c r="Z630" s="20"/>
      <c r="AA630" s="20"/>
      <c r="AB630" s="20"/>
      <c r="AC630" s="20"/>
      <c r="AD630" s="20"/>
      <c r="AE630" s="20"/>
      <c r="AF630" s="20"/>
      <c r="AG630" s="20"/>
      <c r="AH630" s="20"/>
      <c r="AI630" s="20"/>
      <c r="AJ630" s="20"/>
      <c r="AK630" s="20"/>
      <c r="AL630" s="20"/>
      <c r="AM630" s="20"/>
      <c r="AN630" s="20"/>
      <c r="AO630" s="20"/>
      <c r="AP630" s="20"/>
      <c r="AQ630" s="20"/>
      <c r="AR630" s="20"/>
      <c r="AS630" s="20"/>
      <c r="AT630" s="20"/>
      <c r="AU630" s="20"/>
      <c r="AV630" s="20"/>
      <c r="AW630" s="20"/>
      <c r="AX630" s="20"/>
      <c r="AY630" s="20"/>
      <c r="AZ630" s="20"/>
      <c r="BA630" s="20"/>
      <c r="BB630" s="20"/>
      <c r="BC630" s="20"/>
      <c r="BD630" s="20"/>
      <c r="BE630" s="20"/>
      <c r="BF630" s="20"/>
      <c r="BG630" s="20"/>
      <c r="BH630" s="20"/>
      <c r="BI630" s="20"/>
      <c r="BJ630" s="20"/>
      <c r="BK630" s="20"/>
      <c r="BL630" s="20"/>
      <c r="BM630" s="20"/>
      <c r="BN630" s="20"/>
      <c r="BO630" s="20"/>
      <c r="BP630" s="20"/>
      <c r="BQ630" s="20"/>
      <c r="BR630" s="20"/>
      <c r="BS630" s="20"/>
      <c r="BT630" s="20"/>
      <c r="BU630" s="20"/>
      <c r="BV630" s="20"/>
      <c r="BW630" s="20"/>
      <c r="BX630" s="20"/>
      <c r="BY630" s="20"/>
    </row>
    <row r="631" spans="5:79" customFormat="1" x14ac:dyDescent="0.25">
      <c r="E631" s="19" t="s">
        <v>1085</v>
      </c>
      <c r="F631" s="20"/>
      <c r="G631" s="20"/>
      <c r="H631" s="20"/>
      <c r="I631" s="20"/>
      <c r="J631" s="20"/>
      <c r="K631" s="20"/>
      <c r="L631" s="20"/>
      <c r="M631" s="20"/>
      <c r="N631" s="20"/>
      <c r="O631" s="20"/>
      <c r="P631" s="20"/>
      <c r="Q631" s="20"/>
      <c r="R631" s="20"/>
      <c r="S631" s="20"/>
      <c r="T631" s="20"/>
      <c r="U631" s="20"/>
      <c r="V631" s="20"/>
      <c r="W631" s="20"/>
      <c r="X631" s="20"/>
      <c r="Y631" s="20"/>
      <c r="Z631" s="20"/>
      <c r="AA631" s="20"/>
      <c r="AB631" s="20"/>
      <c r="AC631" s="20"/>
      <c r="AD631" s="20"/>
      <c r="AE631" s="20"/>
      <c r="AF631" s="20"/>
      <c r="AG631" s="20"/>
      <c r="AH631" s="20"/>
      <c r="AI631" s="20"/>
      <c r="AJ631" s="20"/>
      <c r="AK631" s="20"/>
      <c r="AL631" s="20"/>
      <c r="AM631" s="20"/>
      <c r="AN631" s="20"/>
      <c r="AO631" s="20"/>
      <c r="AP631" s="20"/>
      <c r="AQ631" s="20"/>
      <c r="AR631" s="20"/>
      <c r="AS631" s="20"/>
      <c r="AT631" s="20"/>
      <c r="AU631" s="20"/>
      <c r="AV631" s="20"/>
      <c r="AW631" s="20"/>
      <c r="AX631" s="20"/>
      <c r="AY631" s="20"/>
      <c r="AZ631" s="20"/>
      <c r="BA631" s="20"/>
      <c r="BB631" s="20"/>
      <c r="BC631" s="20"/>
      <c r="BD631" s="20"/>
      <c r="BE631" s="20"/>
      <c r="BF631" s="20"/>
      <c r="BG631" s="20"/>
      <c r="BH631" s="20"/>
      <c r="BI631" s="20"/>
      <c r="BJ631" s="20"/>
      <c r="BK631" s="20"/>
      <c r="BL631" s="20"/>
      <c r="BM631" s="20"/>
      <c r="BN631" s="20"/>
      <c r="BO631" s="20"/>
      <c r="BP631" s="20"/>
      <c r="BQ631" s="20"/>
      <c r="BR631" s="20"/>
      <c r="BS631" s="20"/>
      <c r="BT631" s="20"/>
      <c r="BU631" s="20"/>
      <c r="BV631" s="20"/>
      <c r="BW631" s="20"/>
      <c r="BX631" s="20"/>
      <c r="BY631" s="20"/>
    </row>
    <row r="632" spans="5:79" customFormat="1" x14ac:dyDescent="0.25">
      <c r="E632" s="19" t="s">
        <v>1086</v>
      </c>
      <c r="F632" s="20"/>
      <c r="G632" s="20"/>
      <c r="H632" s="20"/>
      <c r="I632" s="20"/>
      <c r="J632" s="20"/>
      <c r="K632" s="20"/>
      <c r="L632" s="20"/>
      <c r="M632" s="20"/>
      <c r="N632" s="20"/>
      <c r="O632" s="20"/>
      <c r="P632" s="20"/>
      <c r="Q632" s="20"/>
      <c r="R632" s="20"/>
      <c r="S632" s="20"/>
      <c r="T632" s="20"/>
      <c r="U632" s="20"/>
      <c r="V632" s="20"/>
      <c r="W632" s="20"/>
      <c r="X632" s="20"/>
      <c r="Y632" s="20"/>
      <c r="Z632" s="20"/>
      <c r="AA632" s="20"/>
      <c r="AB632" s="20"/>
      <c r="AC632" s="20"/>
      <c r="AD632" s="20"/>
      <c r="AE632" s="20"/>
      <c r="AF632" s="20"/>
      <c r="AG632" s="20"/>
      <c r="AH632" s="20"/>
      <c r="AI632" s="20"/>
      <c r="AJ632" s="20"/>
      <c r="AK632" s="20"/>
      <c r="AL632" s="20"/>
      <c r="AM632" s="20"/>
      <c r="AN632" s="20"/>
      <c r="AO632" s="20"/>
      <c r="AP632" s="20"/>
      <c r="AQ632" s="20"/>
      <c r="AR632" s="20"/>
      <c r="AS632" s="20"/>
      <c r="AT632" s="20"/>
      <c r="AU632" s="20"/>
      <c r="AV632" s="20"/>
      <c r="AW632" s="20"/>
      <c r="AX632" s="20"/>
      <c r="AY632" s="20"/>
      <c r="AZ632" s="20"/>
      <c r="BA632" s="20"/>
      <c r="BB632" s="20"/>
      <c r="BC632" s="20"/>
      <c r="BD632" s="20"/>
      <c r="BE632" s="20"/>
      <c r="BF632" s="20"/>
      <c r="BG632" s="20"/>
      <c r="BH632" s="20"/>
      <c r="BI632" s="20"/>
      <c r="BJ632" s="20"/>
      <c r="BK632" s="20"/>
      <c r="BL632" s="20"/>
      <c r="BM632" s="20"/>
      <c r="BN632" s="20"/>
      <c r="BO632" s="20"/>
      <c r="BP632" s="20"/>
      <c r="BQ632" s="20"/>
      <c r="BR632" s="20"/>
      <c r="BS632" s="20"/>
      <c r="BT632" s="20"/>
      <c r="BU632" s="20"/>
      <c r="BV632" s="20"/>
      <c r="BW632" s="20"/>
      <c r="BX632" s="20"/>
      <c r="BY632" s="20"/>
    </row>
    <row r="633" spans="5:79" customFormat="1" x14ac:dyDescent="0.25">
      <c r="E633" s="19" t="s">
        <v>1087</v>
      </c>
      <c r="F633" s="20"/>
      <c r="G633" s="20"/>
      <c r="H633" s="20"/>
      <c r="I633" s="20"/>
      <c r="J633" s="20"/>
      <c r="K633" s="20"/>
      <c r="L633" s="20"/>
      <c r="M633" s="20"/>
      <c r="N633" s="20"/>
      <c r="O633" s="20"/>
      <c r="P633" s="20"/>
      <c r="Q633" s="20"/>
      <c r="R633" s="20"/>
      <c r="S633" s="20"/>
      <c r="T633" s="20"/>
      <c r="U633" s="20"/>
      <c r="V633" s="20"/>
      <c r="W633" s="20"/>
      <c r="X633" s="20"/>
      <c r="Y633" s="20"/>
      <c r="Z633" s="20"/>
      <c r="AA633" s="20"/>
      <c r="AB633" s="20"/>
      <c r="AC633" s="20"/>
      <c r="AD633" s="20"/>
      <c r="AE633" s="20"/>
      <c r="AF633" s="20"/>
      <c r="AG633" s="20"/>
      <c r="AH633" s="20"/>
      <c r="AI633" s="20"/>
      <c r="AJ633" s="20"/>
      <c r="AK633" s="20"/>
      <c r="AL633" s="20"/>
      <c r="AM633" s="20"/>
      <c r="AN633" s="20"/>
      <c r="AO633" s="20"/>
      <c r="AP633" s="20"/>
      <c r="AQ633" s="20"/>
      <c r="AR633" s="20"/>
      <c r="AS633" s="20"/>
      <c r="AT633" s="20"/>
      <c r="AU633" s="20"/>
      <c r="AV633" s="20"/>
      <c r="AW633" s="20"/>
      <c r="AX633" s="20"/>
      <c r="AY633" s="20"/>
      <c r="AZ633" s="20"/>
      <c r="BA633" s="20"/>
      <c r="BB633" s="20"/>
      <c r="BC633" s="20"/>
      <c r="BD633" s="20"/>
      <c r="BE633" s="20"/>
      <c r="BF633" s="20"/>
      <c r="BG633" s="20"/>
      <c r="BH633" s="20"/>
      <c r="BI633" s="20"/>
      <c r="BJ633" s="20"/>
      <c r="BK633" s="20"/>
      <c r="BL633" s="20"/>
      <c r="BM633" s="20"/>
      <c r="BN633" s="20"/>
      <c r="BO633" s="20"/>
      <c r="BP633" s="20"/>
      <c r="BQ633" s="20"/>
      <c r="BR633" s="20"/>
      <c r="BS633" s="20"/>
      <c r="BT633" s="20"/>
      <c r="BU633" s="20"/>
      <c r="BV633" s="20"/>
      <c r="BW633" s="20"/>
      <c r="BX633" s="20"/>
      <c r="BY633" s="20"/>
    </row>
    <row r="634" spans="5:79" customFormat="1" x14ac:dyDescent="0.25">
      <c r="E634" s="19" t="s">
        <v>276</v>
      </c>
      <c r="F634" s="20"/>
      <c r="G634" s="20"/>
      <c r="H634" s="20"/>
      <c r="I634" s="20"/>
      <c r="J634" s="20"/>
      <c r="K634" s="20"/>
      <c r="L634" s="20"/>
      <c r="M634" s="20"/>
      <c r="N634" s="20"/>
      <c r="O634" s="20"/>
      <c r="P634" s="20"/>
      <c r="Q634" s="20"/>
      <c r="R634" s="20"/>
      <c r="S634" s="20"/>
      <c r="T634" s="20"/>
      <c r="U634" s="20"/>
      <c r="V634" s="20"/>
      <c r="W634" s="20"/>
      <c r="X634" s="20"/>
      <c r="Y634" s="20"/>
      <c r="Z634" s="20"/>
      <c r="AA634" s="20"/>
      <c r="AB634" s="20"/>
      <c r="AC634" s="20"/>
      <c r="AD634" s="20"/>
      <c r="AE634" s="20"/>
      <c r="AF634" s="20"/>
      <c r="AG634" s="20"/>
      <c r="AH634" s="20"/>
      <c r="AI634" s="20"/>
      <c r="AJ634" s="20"/>
      <c r="AK634" s="20"/>
      <c r="AL634" s="20"/>
      <c r="AM634" s="20"/>
      <c r="AN634" s="20"/>
      <c r="AO634" s="20"/>
      <c r="AP634" s="20"/>
      <c r="AQ634" s="20"/>
      <c r="AR634" s="20"/>
      <c r="AS634" s="20"/>
      <c r="AT634" s="20"/>
      <c r="AU634" s="20"/>
      <c r="AV634" s="20"/>
      <c r="AW634" s="20"/>
      <c r="AX634" s="20"/>
      <c r="AY634" s="20"/>
      <c r="AZ634" s="20"/>
      <c r="BA634" s="20"/>
      <c r="BB634" s="20"/>
      <c r="BC634" s="20"/>
      <c r="BD634" s="20"/>
      <c r="BE634" s="20"/>
      <c r="BF634" s="20"/>
      <c r="BG634" s="20"/>
      <c r="BH634" s="20"/>
      <c r="BI634" s="20"/>
      <c r="BJ634" s="20"/>
      <c r="BK634" s="20"/>
      <c r="BL634" s="20"/>
      <c r="BM634" s="20"/>
      <c r="BN634" s="20"/>
      <c r="BO634" s="20"/>
      <c r="BP634" s="20"/>
      <c r="BQ634" s="20"/>
      <c r="BR634" s="20"/>
      <c r="BS634" s="20"/>
      <c r="BT634" s="20"/>
      <c r="BU634" s="20"/>
      <c r="BV634" s="20"/>
      <c r="BW634" s="20"/>
      <c r="BX634" s="20"/>
      <c r="BY634" s="20"/>
    </row>
    <row r="635" spans="5:79" customFormat="1" x14ac:dyDescent="0.25">
      <c r="E635" s="19"/>
      <c r="F635" s="20"/>
      <c r="G635" s="20"/>
      <c r="H635" s="20"/>
      <c r="I635" s="20"/>
      <c r="J635" s="20"/>
      <c r="K635" s="20"/>
      <c r="L635" s="20"/>
      <c r="M635" s="20"/>
      <c r="N635" s="20"/>
      <c r="O635" s="20"/>
      <c r="P635" s="20"/>
      <c r="Q635" s="20"/>
      <c r="R635" s="20"/>
      <c r="S635" s="20"/>
      <c r="T635" s="20"/>
      <c r="U635" s="20"/>
      <c r="V635" s="20"/>
      <c r="W635" s="20"/>
      <c r="X635" s="20"/>
      <c r="Y635" s="20"/>
      <c r="Z635" s="20"/>
      <c r="AA635" s="20"/>
      <c r="AB635" s="20"/>
      <c r="AC635" s="20"/>
      <c r="AD635" s="20"/>
      <c r="AE635" s="20"/>
      <c r="AF635" s="20"/>
      <c r="AG635" s="20"/>
      <c r="AH635" s="20"/>
      <c r="AI635" s="20"/>
      <c r="AJ635" s="20"/>
      <c r="AK635" s="20"/>
      <c r="AL635" s="20"/>
      <c r="AM635" s="20"/>
      <c r="AN635" s="20"/>
      <c r="AO635" s="20"/>
      <c r="AP635" s="20"/>
      <c r="AQ635" s="20"/>
      <c r="AR635" s="20"/>
      <c r="AS635" s="20"/>
      <c r="AT635" s="20"/>
      <c r="AU635" s="20"/>
      <c r="AV635" s="20"/>
      <c r="AW635" s="20"/>
      <c r="AX635" s="20"/>
      <c r="AY635" s="20"/>
      <c r="AZ635" s="20"/>
      <c r="BA635" s="20"/>
      <c r="BB635" s="20"/>
      <c r="BC635" s="20"/>
      <c r="BD635" s="20"/>
      <c r="BE635" s="20"/>
      <c r="BF635" s="20"/>
      <c r="BG635" s="20"/>
      <c r="BH635" s="20"/>
      <c r="BI635" s="20"/>
      <c r="BJ635" s="20"/>
      <c r="BK635" s="20"/>
      <c r="BL635" s="20"/>
      <c r="BM635" s="20"/>
      <c r="BN635" s="20"/>
      <c r="BO635" s="20"/>
      <c r="BP635" s="20"/>
      <c r="BQ635" s="20"/>
      <c r="BR635" s="20"/>
      <c r="BS635" s="20"/>
      <c r="BT635" s="20"/>
      <c r="BU635" s="20"/>
      <c r="BV635" s="20"/>
      <c r="BW635" s="20"/>
      <c r="BX635" s="20"/>
      <c r="BY635" s="20"/>
    </row>
    <row r="636" spans="5:79" customFormat="1" x14ac:dyDescent="0.25">
      <c r="E636" s="19" t="s">
        <v>254</v>
      </c>
      <c r="F636" s="20"/>
      <c r="G636" s="20"/>
      <c r="H636" s="20"/>
      <c r="I636" s="20"/>
      <c r="J636" s="20"/>
      <c r="K636" s="20"/>
      <c r="L636" s="20"/>
      <c r="M636" s="20"/>
      <c r="N636" s="20"/>
      <c r="O636" s="20"/>
      <c r="P636" s="20"/>
      <c r="Q636" s="20"/>
      <c r="R636" s="20"/>
      <c r="S636" s="20"/>
      <c r="T636" s="20"/>
      <c r="U636" s="20"/>
      <c r="V636" s="20"/>
      <c r="W636" s="20"/>
      <c r="X636" s="20"/>
      <c r="Y636" s="20"/>
      <c r="Z636" s="20"/>
      <c r="AA636" s="20"/>
      <c r="AB636" s="20"/>
      <c r="AC636" s="20"/>
      <c r="AD636" s="20"/>
      <c r="AE636" s="20"/>
      <c r="AF636" s="20"/>
      <c r="AG636" s="20"/>
      <c r="AH636" s="20"/>
      <c r="AI636" s="20"/>
      <c r="AJ636" s="20"/>
      <c r="AK636" s="20"/>
      <c r="AL636" s="20"/>
      <c r="AM636" s="20"/>
      <c r="AN636" s="20"/>
      <c r="AO636" s="20"/>
      <c r="AP636" s="20"/>
      <c r="AQ636" s="20"/>
      <c r="AR636" s="20"/>
      <c r="AS636" s="20"/>
      <c r="AT636" s="20"/>
      <c r="AU636" s="20"/>
      <c r="AV636" s="20"/>
      <c r="AW636" s="20"/>
      <c r="AX636" s="20"/>
      <c r="AY636" s="20"/>
      <c r="AZ636" s="20"/>
      <c r="BA636" s="20"/>
      <c r="BB636" s="20"/>
      <c r="BC636" s="20"/>
      <c r="BD636" s="20"/>
      <c r="BE636" s="20"/>
      <c r="BF636" s="20"/>
      <c r="BG636" s="20"/>
      <c r="BH636" s="20"/>
      <c r="BI636" s="20"/>
      <c r="BJ636" s="20"/>
      <c r="BK636" s="20"/>
      <c r="BL636" s="20"/>
      <c r="BM636" s="20"/>
      <c r="BN636" s="20"/>
      <c r="BO636" s="20"/>
      <c r="BP636" s="20"/>
      <c r="BQ636" s="20"/>
      <c r="BR636" s="20"/>
      <c r="BS636" s="20"/>
      <c r="BT636" s="20"/>
      <c r="BU636" s="20"/>
      <c r="BV636" s="20"/>
      <c r="BW636" s="20"/>
      <c r="BX636" s="20"/>
      <c r="BY636" s="20"/>
    </row>
    <row r="637" spans="5:79" customFormat="1" x14ac:dyDescent="0.25">
      <c r="E637" s="19" t="s">
        <v>6</v>
      </c>
      <c r="F637" s="20"/>
      <c r="G637" s="20"/>
      <c r="H637" s="20"/>
      <c r="I637" s="20"/>
      <c r="J637" s="20"/>
      <c r="K637" s="20"/>
      <c r="L637" s="20"/>
      <c r="M637" s="20"/>
      <c r="N637" s="20"/>
      <c r="O637" s="20"/>
      <c r="P637" s="20"/>
      <c r="Q637" s="20"/>
      <c r="R637" s="20"/>
      <c r="S637" s="20"/>
      <c r="T637" s="20"/>
      <c r="U637" s="20"/>
      <c r="V637" s="20"/>
      <c r="W637" s="20"/>
      <c r="X637" s="20"/>
      <c r="Y637" s="20"/>
      <c r="Z637" s="20"/>
      <c r="AA637" s="20"/>
      <c r="AB637" s="20"/>
      <c r="AC637" s="20"/>
      <c r="AD637" s="20"/>
      <c r="AE637" s="20"/>
      <c r="AF637" s="20"/>
      <c r="AG637" s="20"/>
      <c r="AH637" s="20"/>
      <c r="AI637" s="20"/>
      <c r="AJ637" s="20"/>
      <c r="AK637" s="20"/>
      <c r="AL637" s="20"/>
      <c r="AM637" s="20"/>
      <c r="AN637" s="20"/>
      <c r="AO637" s="20"/>
      <c r="AP637" s="20"/>
      <c r="AQ637" s="20"/>
      <c r="AR637" s="20"/>
      <c r="AS637" s="20"/>
      <c r="AT637" s="20"/>
      <c r="AU637" s="20"/>
      <c r="AV637" s="20"/>
      <c r="AW637" s="20"/>
      <c r="AX637" s="20"/>
      <c r="AY637" s="20"/>
      <c r="AZ637" s="20"/>
      <c r="BA637" s="20"/>
      <c r="BB637" s="20"/>
      <c r="BC637" s="20"/>
      <c r="BD637" s="20"/>
      <c r="BE637" s="20"/>
      <c r="BF637" s="20"/>
      <c r="BG637" s="20"/>
      <c r="BH637" s="20"/>
      <c r="BI637" s="20"/>
      <c r="BJ637" s="20"/>
      <c r="BK637" s="20"/>
      <c r="BL637" s="20"/>
      <c r="BM637" s="20"/>
      <c r="BN637" s="20"/>
      <c r="BO637" s="20"/>
      <c r="BP637" s="20"/>
      <c r="BQ637" s="20"/>
      <c r="BR637" s="20"/>
      <c r="BS637" s="20"/>
      <c r="BT637" s="20"/>
      <c r="BU637" s="20"/>
      <c r="BV637" s="20"/>
      <c r="BW637" s="20"/>
      <c r="BX637" s="20"/>
      <c r="BY637" s="20"/>
      <c r="CA637" t="s">
        <v>645</v>
      </c>
    </row>
    <row r="638" spans="5:79" customFormat="1" x14ac:dyDescent="0.25">
      <c r="E638" s="19" t="s">
        <v>1088</v>
      </c>
      <c r="F638" s="20"/>
      <c r="G638" s="20"/>
      <c r="H638" s="20"/>
      <c r="I638" s="20"/>
      <c r="J638" s="20"/>
      <c r="K638" s="20"/>
      <c r="L638" s="20"/>
      <c r="M638" s="20"/>
      <c r="N638" s="20"/>
      <c r="O638" s="20"/>
      <c r="P638" s="20"/>
      <c r="Q638" s="20"/>
      <c r="R638" s="20"/>
      <c r="S638" s="20"/>
      <c r="T638" s="20"/>
      <c r="U638" s="20"/>
      <c r="V638" s="20"/>
      <c r="W638" s="20"/>
      <c r="X638" s="20"/>
      <c r="Y638" s="20"/>
      <c r="Z638" s="20"/>
      <c r="AA638" s="20"/>
      <c r="AB638" s="20"/>
      <c r="AC638" s="20"/>
      <c r="AD638" s="20"/>
      <c r="AE638" s="20"/>
      <c r="AF638" s="20"/>
      <c r="AG638" s="20"/>
      <c r="AH638" s="20"/>
      <c r="AI638" s="20"/>
      <c r="AJ638" s="20"/>
      <c r="AK638" s="20"/>
      <c r="AL638" s="20"/>
      <c r="AM638" s="20"/>
      <c r="AN638" s="20"/>
      <c r="AO638" s="20"/>
      <c r="AP638" s="20"/>
      <c r="AQ638" s="20"/>
      <c r="AR638" s="20"/>
      <c r="AS638" s="20"/>
      <c r="AT638" s="20"/>
      <c r="AU638" s="20"/>
      <c r="AV638" s="20"/>
      <c r="AW638" s="20"/>
      <c r="AX638" s="20"/>
      <c r="AY638" s="20"/>
      <c r="AZ638" s="20"/>
      <c r="BA638" s="20"/>
      <c r="BB638" s="20"/>
      <c r="BC638" s="20"/>
      <c r="BD638" s="20"/>
      <c r="BE638" s="20"/>
      <c r="BF638" s="20"/>
      <c r="BG638" s="20"/>
      <c r="BH638" s="20"/>
      <c r="BI638" s="20"/>
      <c r="BJ638" s="20"/>
      <c r="BK638" s="20"/>
      <c r="BL638" s="20"/>
      <c r="BM638" s="20"/>
      <c r="BN638" s="20"/>
      <c r="BO638" s="20"/>
      <c r="BP638" s="20"/>
      <c r="BQ638" s="20"/>
      <c r="BR638" s="20"/>
      <c r="BS638" s="20"/>
      <c r="BT638" s="20"/>
      <c r="BU638" s="20"/>
      <c r="BV638" s="20"/>
      <c r="BW638" s="20"/>
      <c r="BX638" s="20"/>
      <c r="BY638" s="20"/>
    </row>
    <row r="639" spans="5:79" customFormat="1" x14ac:dyDescent="0.25">
      <c r="E639" s="19" t="s">
        <v>1112</v>
      </c>
      <c r="F639" s="20"/>
      <c r="G639" s="20"/>
      <c r="H639" s="20"/>
      <c r="I639" s="20"/>
      <c r="J639" s="20"/>
      <c r="K639" s="20"/>
      <c r="L639" s="20"/>
      <c r="M639" s="20"/>
      <c r="N639" s="20"/>
      <c r="O639" s="20"/>
      <c r="P639" s="20"/>
      <c r="Q639" s="20"/>
      <c r="R639" s="20"/>
      <c r="S639" s="20"/>
      <c r="T639" s="20"/>
      <c r="U639" s="20"/>
      <c r="V639" s="20"/>
      <c r="W639" s="20"/>
      <c r="X639" s="20"/>
      <c r="Y639" s="20"/>
      <c r="Z639" s="20"/>
      <c r="AA639" s="20"/>
      <c r="AB639" s="20"/>
      <c r="AC639" s="20"/>
      <c r="AD639" s="20"/>
      <c r="AE639" s="20"/>
      <c r="AF639" s="20"/>
      <c r="AG639" s="20"/>
      <c r="AH639" s="20"/>
      <c r="AI639" s="20"/>
      <c r="AJ639" s="20"/>
      <c r="AK639" s="20"/>
      <c r="AL639" s="20"/>
      <c r="AM639" s="20"/>
      <c r="AN639" s="20"/>
      <c r="AO639" s="20"/>
      <c r="AP639" s="20"/>
      <c r="AQ639" s="20"/>
      <c r="AR639" s="20"/>
      <c r="AS639" s="20"/>
      <c r="AT639" s="20"/>
      <c r="AU639" s="20"/>
      <c r="AV639" s="20"/>
      <c r="AW639" s="20"/>
      <c r="AX639" s="20"/>
      <c r="AY639" s="20"/>
      <c r="AZ639" s="20"/>
      <c r="BA639" s="20"/>
      <c r="BB639" s="20"/>
      <c r="BC639" s="20"/>
      <c r="BD639" s="20"/>
      <c r="BE639" s="20"/>
      <c r="BF639" s="20"/>
      <c r="BG639" s="20"/>
      <c r="BH639" s="20"/>
      <c r="BI639" s="20"/>
      <c r="BJ639" s="20"/>
      <c r="BK639" s="20"/>
      <c r="BL639" s="20"/>
      <c r="BM639" s="20"/>
      <c r="BN639" s="20"/>
      <c r="BO639" s="20"/>
      <c r="BP639" s="20"/>
      <c r="BQ639" s="20"/>
      <c r="BR639" s="20"/>
      <c r="BS639" s="20"/>
      <c r="BT639" s="20"/>
      <c r="BU639" s="20"/>
      <c r="BV639" s="20"/>
      <c r="BW639" s="20"/>
      <c r="BX639" s="20"/>
      <c r="BY639" s="20"/>
    </row>
    <row r="640" spans="5:79" customFormat="1" x14ac:dyDescent="0.25">
      <c r="E640" s="19" t="s">
        <v>1058</v>
      </c>
      <c r="F640" s="20"/>
      <c r="G640" s="20"/>
      <c r="H640" s="20"/>
      <c r="I640" s="20"/>
      <c r="J640" s="20"/>
      <c r="K640" s="20"/>
      <c r="L640" s="20"/>
      <c r="M640" s="20"/>
      <c r="N640" s="20"/>
      <c r="O640" s="20"/>
      <c r="P640" s="20"/>
      <c r="Q640" s="20"/>
      <c r="R640" s="20"/>
      <c r="S640" s="20"/>
      <c r="T640" s="20"/>
      <c r="U640" s="20"/>
      <c r="V640" s="20"/>
      <c r="W640" s="20"/>
      <c r="X640" s="20"/>
      <c r="Y640" s="20"/>
      <c r="Z640" s="20"/>
      <c r="AA640" s="20"/>
      <c r="AB640" s="20"/>
      <c r="AC640" s="20"/>
      <c r="AD640" s="20"/>
      <c r="AE640" s="20"/>
      <c r="AF640" s="20"/>
      <c r="AG640" s="20"/>
      <c r="AH640" s="20"/>
      <c r="AI640" s="20"/>
      <c r="AJ640" s="20"/>
      <c r="AK640" s="20"/>
      <c r="AL640" s="20"/>
      <c r="AM640" s="20"/>
      <c r="AN640" s="20"/>
      <c r="AO640" s="20"/>
      <c r="AP640" s="20"/>
      <c r="AQ640" s="20"/>
      <c r="AR640" s="20"/>
      <c r="AS640" s="20"/>
      <c r="AT640" s="20"/>
      <c r="AU640" s="20"/>
      <c r="AV640" s="20"/>
      <c r="AW640" s="20"/>
      <c r="AX640" s="20"/>
      <c r="AY640" s="20"/>
      <c r="AZ640" s="20"/>
      <c r="BA640" s="20"/>
      <c r="BB640" s="20"/>
      <c r="BC640" s="20"/>
      <c r="BD640" s="20"/>
      <c r="BE640" s="20"/>
      <c r="BF640" s="20"/>
      <c r="BG640" s="20"/>
      <c r="BH640" s="20"/>
      <c r="BI640" s="20"/>
      <c r="BJ640" s="20"/>
      <c r="BK640" s="20"/>
      <c r="BL640" s="20"/>
      <c r="BM640" s="20"/>
      <c r="BN640" s="20"/>
      <c r="BO640" s="20"/>
      <c r="BP640" s="20"/>
      <c r="BQ640" s="20"/>
      <c r="BR640" s="20"/>
      <c r="BS640" s="20"/>
      <c r="BT640" s="20"/>
      <c r="BU640" s="20"/>
      <c r="BV640" s="20"/>
      <c r="BW640" s="20"/>
      <c r="BX640" s="20"/>
      <c r="BY640" s="20"/>
    </row>
    <row r="641" spans="5:87" customFormat="1" x14ac:dyDescent="0.25">
      <c r="E641" s="19" t="s">
        <v>169</v>
      </c>
      <c r="F641" s="20"/>
      <c r="G641" s="20"/>
      <c r="H641" s="20"/>
      <c r="I641" s="20"/>
      <c r="J641" s="20"/>
      <c r="K641" s="20"/>
      <c r="L641" s="20"/>
      <c r="M641" s="20"/>
      <c r="N641" s="20"/>
      <c r="O641" s="20"/>
      <c r="P641" s="20"/>
      <c r="Q641" s="20"/>
      <c r="R641" s="20"/>
      <c r="S641" s="20"/>
      <c r="T641" s="20"/>
      <c r="U641" s="20"/>
      <c r="V641" s="20"/>
      <c r="W641" s="20"/>
      <c r="X641" s="20"/>
      <c r="Y641" s="20"/>
      <c r="Z641" s="20"/>
      <c r="AA641" s="20"/>
      <c r="AB641" s="20"/>
      <c r="AC641" s="20"/>
      <c r="AD641" s="20"/>
      <c r="AE641" s="20"/>
      <c r="AF641" s="20"/>
      <c r="AG641" s="20"/>
      <c r="AH641" s="20"/>
      <c r="AI641" s="20"/>
      <c r="AJ641" s="20"/>
      <c r="AK641" s="20"/>
      <c r="AL641" s="20"/>
      <c r="AM641" s="20"/>
      <c r="AN641" s="20"/>
      <c r="AO641" s="20"/>
      <c r="AP641" s="20"/>
      <c r="AQ641" s="20"/>
      <c r="AR641" s="20"/>
      <c r="AS641" s="20"/>
      <c r="AT641" s="20"/>
      <c r="AU641" s="20"/>
      <c r="AV641" s="20"/>
      <c r="AW641" s="20"/>
      <c r="AX641" s="20"/>
      <c r="AY641" s="20"/>
      <c r="AZ641" s="20"/>
      <c r="BA641" s="20"/>
      <c r="BB641" s="20"/>
      <c r="BC641" s="20"/>
      <c r="BD641" s="20"/>
      <c r="BE641" s="20"/>
      <c r="BF641" s="20"/>
      <c r="BG641" s="20"/>
      <c r="BH641" s="20"/>
      <c r="BI641" s="20"/>
      <c r="BJ641" s="20"/>
      <c r="BK641" s="20"/>
      <c r="BL641" s="20"/>
      <c r="BM641" s="20"/>
      <c r="BN641" s="20"/>
      <c r="BO641" s="20"/>
      <c r="BP641" s="20"/>
      <c r="BQ641" s="20"/>
      <c r="BR641" s="20"/>
      <c r="BS641" s="20"/>
      <c r="BT641" s="20"/>
      <c r="BU641" s="20"/>
      <c r="BV641" s="20"/>
      <c r="BW641" s="20"/>
      <c r="BX641" s="20"/>
      <c r="BY641" s="20"/>
    </row>
    <row r="642" spans="5:87" customFormat="1" x14ac:dyDescent="0.25">
      <c r="E642" s="19" t="s">
        <v>1059</v>
      </c>
      <c r="F642" s="20"/>
      <c r="G642" s="20"/>
      <c r="H642" s="20"/>
      <c r="I642" s="20"/>
      <c r="J642" s="20"/>
      <c r="K642" s="20"/>
      <c r="L642" s="20"/>
      <c r="M642" s="20"/>
      <c r="N642" s="20"/>
      <c r="O642" s="20"/>
      <c r="P642" s="20"/>
      <c r="Q642" s="20"/>
      <c r="R642" s="20"/>
      <c r="S642" s="20"/>
      <c r="T642" s="20"/>
      <c r="U642" s="20"/>
      <c r="V642" s="20"/>
      <c r="W642" s="20"/>
      <c r="X642" s="20"/>
      <c r="Y642" s="20"/>
      <c r="Z642" s="20"/>
      <c r="AA642" s="20"/>
      <c r="AB642" s="20"/>
      <c r="AC642" s="20"/>
      <c r="AD642" s="20"/>
      <c r="AE642" s="20"/>
      <c r="AF642" s="20"/>
      <c r="AG642" s="20"/>
      <c r="AH642" s="20"/>
      <c r="AI642" s="20"/>
      <c r="AJ642" s="20"/>
      <c r="AK642" s="20"/>
      <c r="AL642" s="20"/>
      <c r="AM642" s="20"/>
      <c r="AN642" s="20"/>
      <c r="AO642" s="20"/>
      <c r="AP642" s="20"/>
      <c r="AQ642" s="20"/>
      <c r="AR642" s="20"/>
      <c r="AS642" s="20"/>
      <c r="AT642" s="20"/>
      <c r="AU642" s="20"/>
      <c r="AV642" s="20"/>
      <c r="AW642" s="20"/>
      <c r="AX642" s="20"/>
      <c r="AY642" s="20"/>
      <c r="AZ642" s="20"/>
      <c r="BA642" s="20"/>
      <c r="BB642" s="20"/>
      <c r="BC642" s="20"/>
      <c r="BD642" s="20"/>
      <c r="BE642" s="20"/>
      <c r="BF642" s="20"/>
      <c r="BG642" s="20"/>
      <c r="BH642" s="20"/>
      <c r="BI642" s="20"/>
      <c r="BJ642" s="20"/>
      <c r="BK642" s="20"/>
      <c r="BL642" s="20"/>
      <c r="BM642" s="20"/>
      <c r="BN642" s="20"/>
      <c r="BO642" s="20"/>
      <c r="BP642" s="20"/>
      <c r="BQ642" s="20"/>
      <c r="BR642" s="20"/>
      <c r="BS642" s="20"/>
      <c r="BT642" s="20"/>
      <c r="BU642" s="20"/>
      <c r="BV642" s="20"/>
      <c r="BW642" s="20"/>
      <c r="BX642" s="20"/>
      <c r="BY642" s="20"/>
    </row>
    <row r="643" spans="5:87" customFormat="1" x14ac:dyDescent="0.25">
      <c r="E643" s="19" t="s">
        <v>1060</v>
      </c>
      <c r="F643" s="20"/>
      <c r="G643" s="20"/>
      <c r="H643" s="20"/>
      <c r="I643" s="20"/>
      <c r="J643" s="20"/>
      <c r="K643" s="20"/>
      <c r="L643" s="20"/>
      <c r="M643" s="20"/>
      <c r="N643" s="20"/>
      <c r="O643" s="20"/>
      <c r="P643" s="20"/>
      <c r="Q643" s="20"/>
      <c r="R643" s="20"/>
      <c r="S643" s="20"/>
      <c r="T643" s="20"/>
      <c r="U643" s="20"/>
      <c r="V643" s="20"/>
      <c r="W643" s="20"/>
      <c r="X643" s="20"/>
      <c r="Y643" s="20"/>
      <c r="Z643" s="20"/>
      <c r="AA643" s="20"/>
      <c r="AB643" s="20"/>
      <c r="AC643" s="20"/>
      <c r="AD643" s="20"/>
      <c r="AE643" s="20"/>
      <c r="AF643" s="20"/>
      <c r="AG643" s="20"/>
      <c r="AH643" s="20"/>
      <c r="AI643" s="20"/>
      <c r="AJ643" s="20"/>
      <c r="AK643" s="20"/>
      <c r="AL643" s="20"/>
      <c r="AM643" s="20"/>
      <c r="AN643" s="20"/>
      <c r="AO643" s="20"/>
      <c r="AP643" s="20"/>
      <c r="AQ643" s="20"/>
      <c r="AR643" s="20"/>
      <c r="AS643" s="20"/>
      <c r="AT643" s="20"/>
      <c r="AU643" s="20"/>
      <c r="AV643" s="20"/>
      <c r="AW643" s="20"/>
      <c r="AX643" s="20"/>
      <c r="AY643" s="20"/>
      <c r="AZ643" s="20"/>
      <c r="BA643" s="20"/>
      <c r="BB643" s="20"/>
      <c r="BC643" s="20"/>
      <c r="BD643" s="20"/>
      <c r="BE643" s="20"/>
      <c r="BF643" s="20"/>
      <c r="BG643" s="20"/>
      <c r="BH643" s="20"/>
      <c r="BI643" s="20"/>
      <c r="BJ643" s="20"/>
      <c r="BK643" s="20"/>
      <c r="BL643" s="20"/>
      <c r="BM643" s="20"/>
      <c r="BN643" s="20"/>
      <c r="BO643" s="20"/>
      <c r="BP643" s="20"/>
      <c r="BQ643" s="20"/>
      <c r="BR643" s="20"/>
      <c r="BS643" s="20"/>
      <c r="BT643" s="20"/>
      <c r="BU643" s="20"/>
      <c r="BV643" s="20"/>
      <c r="BW643" s="20"/>
      <c r="BX643" s="20"/>
      <c r="BY643" s="20"/>
    </row>
    <row r="644" spans="5:87" customFormat="1" x14ac:dyDescent="0.25">
      <c r="E644" s="19" t="s">
        <v>1061</v>
      </c>
      <c r="F644" s="20"/>
      <c r="G644" s="20"/>
      <c r="H644" s="20"/>
      <c r="I644" s="20"/>
      <c r="J644" s="20"/>
      <c r="K644" s="20"/>
      <c r="L644" s="20"/>
      <c r="M644" s="20"/>
      <c r="N644" s="20"/>
      <c r="O644" s="20"/>
      <c r="P644" s="20"/>
      <c r="Q644" s="20"/>
      <c r="R644" s="20"/>
      <c r="S644" s="20"/>
      <c r="T644" s="20"/>
      <c r="U644" s="20"/>
      <c r="V644" s="20"/>
      <c r="W644" s="20"/>
      <c r="X644" s="20"/>
      <c r="Y644" s="20"/>
      <c r="Z644" s="20"/>
      <c r="AA644" s="20"/>
      <c r="AB644" s="20"/>
      <c r="AC644" s="20"/>
      <c r="AD644" s="20"/>
      <c r="AE644" s="20"/>
      <c r="AF644" s="20"/>
      <c r="AG644" s="20"/>
      <c r="AH644" s="20"/>
      <c r="AI644" s="20"/>
      <c r="AJ644" s="20"/>
      <c r="AK644" s="20"/>
      <c r="AL644" s="20"/>
      <c r="AM644" s="20"/>
      <c r="AN644" s="20"/>
      <c r="AO644" s="20"/>
      <c r="AP644" s="20"/>
      <c r="AQ644" s="20"/>
      <c r="AR644" s="20"/>
      <c r="AS644" s="20"/>
      <c r="AT644" s="20"/>
      <c r="AU644" s="20"/>
      <c r="AV644" s="20"/>
      <c r="AW644" s="20"/>
      <c r="AX644" s="20"/>
      <c r="AY644" s="20"/>
      <c r="AZ644" s="20"/>
      <c r="BA644" s="20"/>
      <c r="BB644" s="20"/>
      <c r="BC644" s="20"/>
      <c r="BD644" s="20"/>
      <c r="BE644" s="20"/>
      <c r="BF644" s="20"/>
      <c r="BG644" s="20"/>
      <c r="BH644" s="20"/>
      <c r="BI644" s="20"/>
      <c r="BJ644" s="20"/>
      <c r="BK644" s="20"/>
      <c r="BL644" s="20"/>
      <c r="BM644" s="20"/>
      <c r="BN644" s="20"/>
      <c r="BO644" s="20"/>
      <c r="BP644" s="20"/>
      <c r="BQ644" s="20"/>
      <c r="BR644" s="20"/>
      <c r="BS644" s="20"/>
      <c r="BT644" s="20"/>
      <c r="BU644" s="20"/>
      <c r="BV644" s="20"/>
      <c r="BW644" s="20"/>
      <c r="BX644" s="20"/>
      <c r="BY644" s="20"/>
      <c r="CA644" t="s">
        <v>648</v>
      </c>
    </row>
    <row r="645" spans="5:87" customFormat="1" x14ac:dyDescent="0.25">
      <c r="E645" s="19" t="s">
        <v>160</v>
      </c>
      <c r="F645" s="20"/>
      <c r="G645" s="20"/>
      <c r="H645" s="20"/>
      <c r="I645" s="20"/>
      <c r="J645" s="20"/>
      <c r="K645" s="20"/>
      <c r="L645" s="20"/>
      <c r="M645" s="20"/>
      <c r="N645" s="20"/>
      <c r="O645" s="20"/>
      <c r="P645" s="20"/>
      <c r="Q645" s="20"/>
      <c r="R645" s="20"/>
      <c r="S645" s="20"/>
      <c r="T645" s="20"/>
      <c r="U645" s="20"/>
      <c r="V645" s="20"/>
      <c r="W645" s="20"/>
      <c r="X645" s="20"/>
      <c r="Y645" s="20"/>
      <c r="Z645" s="20"/>
      <c r="AA645" s="20"/>
      <c r="AB645" s="20"/>
      <c r="AC645" s="20"/>
      <c r="AD645" s="20"/>
      <c r="AE645" s="20"/>
      <c r="AF645" s="20"/>
      <c r="AG645" s="20"/>
      <c r="AH645" s="20"/>
      <c r="AI645" s="20"/>
      <c r="AJ645" s="20"/>
      <c r="AK645" s="20"/>
      <c r="AL645" s="20"/>
      <c r="AM645" s="20"/>
      <c r="AN645" s="20"/>
      <c r="AO645" s="20"/>
      <c r="AP645" s="20"/>
      <c r="AQ645" s="20"/>
      <c r="AR645" s="20"/>
      <c r="AS645" s="20"/>
      <c r="AT645" s="20"/>
      <c r="AU645" s="20"/>
      <c r="AV645" s="20"/>
      <c r="AW645" s="20"/>
      <c r="AX645" s="20"/>
      <c r="AY645" s="20"/>
      <c r="AZ645" s="20"/>
      <c r="BA645" s="20"/>
      <c r="BB645" s="20"/>
      <c r="BC645" s="20"/>
      <c r="BD645" s="20"/>
      <c r="BE645" s="20"/>
      <c r="BF645" s="20"/>
      <c r="BG645" s="20"/>
      <c r="BH645" s="20"/>
      <c r="BI645" s="20"/>
      <c r="BJ645" s="20"/>
      <c r="BK645" s="20"/>
      <c r="BL645" s="20"/>
      <c r="BM645" s="20"/>
      <c r="BN645" s="20"/>
      <c r="BO645" s="20"/>
      <c r="BP645" s="20"/>
      <c r="BQ645" s="20"/>
      <c r="BR645" s="20"/>
      <c r="BS645" s="20"/>
      <c r="BT645" s="20"/>
      <c r="BU645" s="20"/>
      <c r="BV645" s="20"/>
      <c r="BW645" s="20"/>
      <c r="BX645" s="20"/>
      <c r="BY645" s="20"/>
      <c r="CA645" t="s">
        <v>639</v>
      </c>
    </row>
    <row r="646" spans="5:87" customFormat="1" x14ac:dyDescent="0.25">
      <c r="E646" s="19" t="s">
        <v>1062</v>
      </c>
      <c r="F646" s="20"/>
      <c r="G646" s="20"/>
      <c r="H646" s="20"/>
      <c r="I646" s="20"/>
      <c r="J646" s="20"/>
      <c r="K646" s="20"/>
      <c r="L646" s="20"/>
      <c r="M646" s="20"/>
      <c r="N646" s="20"/>
      <c r="O646" s="20"/>
      <c r="P646" s="20"/>
      <c r="Q646" s="20"/>
      <c r="R646" s="20"/>
      <c r="S646" s="20"/>
      <c r="T646" s="20"/>
      <c r="U646" s="20"/>
      <c r="V646" s="20"/>
      <c r="W646" s="20"/>
      <c r="X646" s="20"/>
      <c r="Y646" s="20"/>
      <c r="Z646" s="20"/>
      <c r="AA646" s="20"/>
      <c r="AB646" s="20"/>
      <c r="AC646" s="20"/>
      <c r="AD646" s="20"/>
      <c r="AE646" s="20"/>
      <c r="AF646" s="20"/>
      <c r="AG646" s="20"/>
      <c r="AH646" s="20"/>
      <c r="AI646" s="20"/>
      <c r="AJ646" s="20"/>
      <c r="AK646" s="20"/>
      <c r="AL646" s="20"/>
      <c r="AM646" s="20"/>
      <c r="AN646" s="20"/>
      <c r="AO646" s="20"/>
      <c r="AP646" s="20"/>
      <c r="AQ646" s="20"/>
      <c r="AR646" s="20"/>
      <c r="AS646" s="20"/>
      <c r="AT646" s="20"/>
      <c r="AU646" s="20"/>
      <c r="AV646" s="20"/>
      <c r="AW646" s="20"/>
      <c r="AX646" s="20"/>
      <c r="AY646" s="20"/>
      <c r="AZ646" s="20"/>
      <c r="BA646" s="20"/>
      <c r="BB646" s="20"/>
      <c r="BC646" s="20"/>
      <c r="BD646" s="20"/>
      <c r="BE646" s="20"/>
      <c r="BF646" s="20"/>
      <c r="BG646" s="20"/>
      <c r="BH646" s="20"/>
      <c r="BI646" s="20"/>
      <c r="BJ646" s="20"/>
      <c r="BK646" s="20"/>
      <c r="BL646" s="20"/>
      <c r="BM646" s="20"/>
      <c r="BN646" s="20"/>
      <c r="BO646" s="20"/>
      <c r="BP646" s="20"/>
      <c r="BQ646" s="20"/>
      <c r="BR646" s="20"/>
      <c r="BS646" s="20"/>
      <c r="BT646" s="20"/>
      <c r="BU646" s="20"/>
      <c r="BV646" s="20"/>
      <c r="BW646" s="20"/>
      <c r="BX646" s="20"/>
      <c r="BY646" s="20"/>
    </row>
    <row r="647" spans="5:87" customFormat="1" x14ac:dyDescent="0.25">
      <c r="E647" s="19" t="s">
        <v>161</v>
      </c>
      <c r="F647" s="20"/>
      <c r="G647" s="20"/>
      <c r="H647" s="20"/>
      <c r="I647" s="20"/>
      <c r="J647" s="20"/>
      <c r="K647" s="20"/>
      <c r="L647" s="20"/>
      <c r="M647" s="20"/>
      <c r="N647" s="20"/>
      <c r="O647" s="20"/>
      <c r="P647" s="20"/>
      <c r="Q647" s="20"/>
      <c r="R647" s="20"/>
      <c r="S647" s="20"/>
      <c r="T647" s="20"/>
      <c r="U647" s="20"/>
      <c r="V647" s="20"/>
      <c r="W647" s="20"/>
      <c r="X647" s="20"/>
      <c r="Y647" s="20"/>
      <c r="Z647" s="20"/>
      <c r="AA647" s="20"/>
      <c r="AB647" s="20"/>
      <c r="AC647" s="20"/>
      <c r="AD647" s="20"/>
      <c r="AE647" s="20"/>
      <c r="AF647" s="20"/>
      <c r="AG647" s="20"/>
      <c r="AH647" s="20"/>
      <c r="AI647" s="20"/>
      <c r="AJ647" s="20"/>
      <c r="AK647" s="20"/>
      <c r="AL647" s="20"/>
      <c r="AM647" s="20"/>
      <c r="AN647" s="20"/>
      <c r="AO647" s="20"/>
      <c r="AP647" s="20"/>
      <c r="AQ647" s="20"/>
      <c r="AR647" s="20"/>
      <c r="AS647" s="20"/>
      <c r="AT647" s="20"/>
      <c r="AU647" s="20"/>
      <c r="AV647" s="20"/>
      <c r="AW647" s="20"/>
      <c r="AX647" s="20"/>
      <c r="AY647" s="20"/>
      <c r="AZ647" s="20"/>
      <c r="BA647" s="20"/>
      <c r="BB647" s="20"/>
      <c r="BC647" s="20"/>
      <c r="BD647" s="20"/>
      <c r="BE647" s="20"/>
      <c r="BF647" s="20"/>
      <c r="BG647" s="20"/>
      <c r="BH647" s="20"/>
      <c r="BI647" s="20"/>
      <c r="BJ647" s="20"/>
      <c r="BK647" s="20"/>
      <c r="BL647" s="20"/>
      <c r="BM647" s="20"/>
      <c r="BN647" s="20"/>
      <c r="BO647" s="20"/>
      <c r="BP647" s="20"/>
      <c r="BQ647" s="20"/>
      <c r="BR647" s="20"/>
      <c r="BS647" s="20"/>
      <c r="BT647" s="20"/>
      <c r="BU647" s="20"/>
      <c r="BV647" s="20"/>
      <c r="BW647" s="20"/>
      <c r="BX647" s="20"/>
      <c r="BY647" s="20"/>
    </row>
    <row r="648" spans="5:87" customFormat="1" x14ac:dyDescent="0.25">
      <c r="E648" s="19" t="s">
        <v>1063</v>
      </c>
      <c r="F648" s="20"/>
      <c r="G648" s="20"/>
      <c r="H648" s="20"/>
      <c r="I648" s="20"/>
      <c r="J648" s="20"/>
      <c r="K648" s="20"/>
      <c r="L648" s="20"/>
      <c r="M648" s="20"/>
      <c r="N648" s="20"/>
      <c r="O648" s="20"/>
      <c r="P648" s="20"/>
      <c r="Q648" s="20"/>
      <c r="R648" s="20"/>
      <c r="S648" s="20"/>
      <c r="T648" s="20"/>
      <c r="U648" s="20"/>
      <c r="V648" s="20"/>
      <c r="W648" s="20"/>
      <c r="X648" s="20"/>
      <c r="Y648" s="20"/>
      <c r="Z648" s="20"/>
      <c r="AA648" s="20"/>
      <c r="AB648" s="20"/>
      <c r="AC648" s="20"/>
      <c r="AD648" s="20"/>
      <c r="AE648" s="20"/>
      <c r="AF648" s="20"/>
      <c r="AG648" s="20"/>
      <c r="AH648" s="20"/>
      <c r="AI648" s="20"/>
      <c r="AJ648" s="20"/>
      <c r="AK648" s="20"/>
      <c r="AL648" s="20"/>
      <c r="AM648" s="20"/>
      <c r="AN648" s="20"/>
      <c r="AO648" s="20"/>
      <c r="AP648" s="20"/>
      <c r="AQ648" s="20"/>
      <c r="AR648" s="20"/>
      <c r="AS648" s="20"/>
      <c r="AT648" s="20"/>
      <c r="AU648" s="20"/>
      <c r="AV648" s="20"/>
      <c r="AW648" s="20"/>
      <c r="AX648" s="20"/>
      <c r="AY648" s="20"/>
      <c r="AZ648" s="20"/>
      <c r="BA648" s="20"/>
      <c r="BB648" s="20"/>
      <c r="BC648" s="20"/>
      <c r="BD648" s="20"/>
      <c r="BE648" s="20"/>
      <c r="BF648" s="20"/>
      <c r="BG648" s="20"/>
      <c r="BH648" s="20"/>
      <c r="BI648" s="20"/>
      <c r="BJ648" s="20"/>
      <c r="BK648" s="20"/>
      <c r="BL648" s="20"/>
      <c r="BM648" s="20"/>
      <c r="BN648" s="20"/>
      <c r="BO648" s="20"/>
      <c r="BP648" s="20"/>
      <c r="BQ648" s="20"/>
      <c r="BR648" s="20"/>
      <c r="BS648" s="20"/>
      <c r="BT648" s="20"/>
      <c r="BU648" s="20"/>
      <c r="BV648" s="20"/>
      <c r="BW648" s="20"/>
      <c r="BX648" s="20"/>
      <c r="BY648" s="20"/>
    </row>
    <row r="649" spans="5:87" customFormat="1" x14ac:dyDescent="0.25">
      <c r="E649" s="19" t="s">
        <v>1064</v>
      </c>
      <c r="F649" s="20"/>
      <c r="G649" s="20"/>
      <c r="H649" s="20"/>
      <c r="I649" s="20"/>
      <c r="J649" s="20"/>
      <c r="K649" s="20"/>
      <c r="L649" s="20"/>
      <c r="M649" s="20"/>
      <c r="N649" s="20"/>
      <c r="O649" s="20"/>
      <c r="P649" s="20"/>
      <c r="Q649" s="20"/>
      <c r="R649" s="20"/>
      <c r="S649" s="20"/>
      <c r="T649" s="20"/>
      <c r="U649" s="20"/>
      <c r="V649" s="20"/>
      <c r="W649" s="20"/>
      <c r="X649" s="20"/>
      <c r="Y649" s="20"/>
      <c r="Z649" s="20"/>
      <c r="AA649" s="20"/>
      <c r="AB649" s="20"/>
      <c r="AC649" s="20"/>
      <c r="AD649" s="20"/>
      <c r="AE649" s="20"/>
      <c r="AF649" s="20"/>
      <c r="AG649" s="20"/>
      <c r="AH649" s="20"/>
      <c r="AI649" s="20"/>
      <c r="AJ649" s="20"/>
      <c r="AK649" s="20"/>
      <c r="AL649" s="20"/>
      <c r="AM649" s="20"/>
      <c r="AN649" s="20"/>
      <c r="AO649" s="20"/>
      <c r="AP649" s="20"/>
      <c r="AQ649" s="20"/>
      <c r="AR649" s="20"/>
      <c r="AS649" s="20"/>
      <c r="AT649" s="20"/>
      <c r="AU649" s="20"/>
      <c r="AV649" s="20"/>
      <c r="AW649" s="20"/>
      <c r="AX649" s="20"/>
      <c r="AY649" s="20"/>
      <c r="AZ649" s="20"/>
      <c r="BA649" s="20"/>
      <c r="BB649" s="20"/>
      <c r="BC649" s="20"/>
      <c r="BD649" s="20"/>
      <c r="BE649" s="20"/>
      <c r="BF649" s="20"/>
      <c r="BG649" s="20"/>
      <c r="BH649" s="20"/>
      <c r="BI649" s="20"/>
      <c r="BJ649" s="20"/>
      <c r="BK649" s="20"/>
      <c r="BL649" s="20"/>
      <c r="BM649" s="20"/>
      <c r="BN649" s="20"/>
      <c r="BO649" s="20"/>
      <c r="BP649" s="20"/>
      <c r="BQ649" s="20"/>
      <c r="BR649" s="20"/>
      <c r="BS649" s="20"/>
      <c r="BT649" s="20"/>
      <c r="BU649" s="20"/>
      <c r="BV649" s="20"/>
      <c r="BW649" s="20"/>
      <c r="BX649" s="20"/>
      <c r="BY649" s="20"/>
    </row>
    <row r="650" spans="5:87" customFormat="1" x14ac:dyDescent="0.25">
      <c r="E650" s="19" t="s">
        <v>277</v>
      </c>
      <c r="F650" s="20"/>
      <c r="G650" s="20"/>
      <c r="H650" s="20"/>
      <c r="I650" s="20"/>
      <c r="J650" s="20"/>
      <c r="K650" s="20"/>
      <c r="L650" s="20"/>
      <c r="M650" s="20"/>
      <c r="N650" s="20"/>
      <c r="O650" s="20"/>
      <c r="P650" s="20"/>
      <c r="Q650" s="20"/>
      <c r="R650" s="20"/>
      <c r="S650" s="20"/>
      <c r="T650" s="20"/>
      <c r="U650" s="20"/>
      <c r="V650" s="20"/>
      <c r="W650" s="20"/>
      <c r="X650" s="20"/>
      <c r="Y650" s="20"/>
      <c r="Z650" s="20"/>
      <c r="AA650" s="20"/>
      <c r="AB650" s="20"/>
      <c r="AC650" s="20"/>
      <c r="AD650" s="20"/>
      <c r="AE650" s="20"/>
      <c r="AF650" s="20"/>
      <c r="AG650" s="20"/>
      <c r="AH650" s="20"/>
      <c r="AI650" s="20"/>
      <c r="AJ650" s="20"/>
      <c r="AK650" s="20"/>
      <c r="AL650" s="20"/>
      <c r="AM650" s="20"/>
      <c r="AN650" s="20"/>
      <c r="AO650" s="20"/>
      <c r="AP650" s="20"/>
      <c r="AQ650" s="20"/>
      <c r="AR650" s="20"/>
      <c r="AS650" s="20"/>
      <c r="AT650" s="20"/>
      <c r="AU650" s="20"/>
      <c r="AV650" s="20"/>
      <c r="AW650" s="20"/>
      <c r="AX650" s="20"/>
      <c r="AY650" s="20"/>
      <c r="AZ650" s="20"/>
      <c r="BA650" s="20"/>
      <c r="BB650" s="20"/>
      <c r="BC650" s="20"/>
      <c r="BD650" s="20"/>
      <c r="BE650" s="20"/>
      <c r="BF650" s="20"/>
      <c r="BG650" s="20"/>
      <c r="BH650" s="20"/>
      <c r="BI650" s="20"/>
      <c r="BJ650" s="20"/>
      <c r="BK650" s="20"/>
      <c r="BL650" s="20"/>
      <c r="BM650" s="20"/>
      <c r="BN650" s="20"/>
      <c r="BO650" s="20"/>
      <c r="BP650" s="20"/>
      <c r="BQ650" s="20"/>
      <c r="BR650" s="20"/>
      <c r="BS650" s="20"/>
      <c r="BT650" s="20"/>
      <c r="BU650" s="20"/>
      <c r="BV650" s="20"/>
      <c r="BW650" s="20"/>
      <c r="BX650" s="20"/>
      <c r="BY650" s="20"/>
    </row>
    <row r="651" spans="5:87" customFormat="1" x14ac:dyDescent="0.25">
      <c r="E651" s="19" t="s">
        <v>1089</v>
      </c>
      <c r="F651" s="20"/>
      <c r="G651" s="20"/>
      <c r="H651" s="20"/>
      <c r="I651" s="20"/>
      <c r="J651" s="20"/>
      <c r="K651" s="20"/>
      <c r="L651" s="20"/>
      <c r="M651" s="20"/>
      <c r="N651" s="20"/>
      <c r="O651" s="20"/>
      <c r="P651" s="20"/>
      <c r="Q651" s="20"/>
      <c r="R651" s="20"/>
      <c r="S651" s="20"/>
      <c r="T651" s="20"/>
      <c r="U651" s="20"/>
      <c r="V651" s="20"/>
      <c r="W651" s="20"/>
      <c r="X651" s="20"/>
      <c r="Y651" s="20"/>
      <c r="Z651" s="20"/>
      <c r="AA651" s="20"/>
      <c r="AB651" s="20"/>
      <c r="AC651" s="20"/>
      <c r="AD651" s="20"/>
      <c r="AE651" s="20"/>
      <c r="AF651" s="20"/>
      <c r="AG651" s="20"/>
      <c r="AH651" s="20"/>
      <c r="AI651" s="20"/>
      <c r="AJ651" s="20"/>
      <c r="AK651" s="20"/>
      <c r="AL651" s="20"/>
      <c r="AM651" s="20"/>
      <c r="AN651" s="20"/>
      <c r="AO651" s="20"/>
      <c r="AP651" s="20"/>
      <c r="AQ651" s="20"/>
      <c r="AR651" s="20"/>
      <c r="AS651" s="20"/>
      <c r="AT651" s="20"/>
      <c r="AU651" s="20"/>
      <c r="AV651" s="20"/>
      <c r="AW651" s="20"/>
      <c r="AX651" s="20"/>
      <c r="AY651" s="20"/>
      <c r="AZ651" s="20"/>
      <c r="BA651" s="20"/>
      <c r="BB651" s="20"/>
      <c r="BC651" s="20"/>
      <c r="BD651" s="20"/>
      <c r="BE651" s="20"/>
      <c r="BF651" s="20"/>
      <c r="BG651" s="20"/>
      <c r="BH651" s="20"/>
      <c r="BI651" s="20"/>
      <c r="BJ651" s="20"/>
      <c r="BK651" s="20"/>
      <c r="BL651" s="20"/>
      <c r="BM651" s="20"/>
      <c r="BN651" s="20"/>
      <c r="BO651" s="20"/>
      <c r="BP651" s="20"/>
      <c r="BQ651" s="20"/>
      <c r="BR651" s="20"/>
      <c r="BS651" s="20"/>
      <c r="BT651" s="20"/>
      <c r="BU651" s="20"/>
      <c r="BV651" s="20"/>
      <c r="BW651" s="20"/>
      <c r="BX651" s="20"/>
      <c r="BY651" s="20"/>
    </row>
    <row r="652" spans="5:87" customFormat="1" x14ac:dyDescent="0.25"/>
    <row r="653" spans="5:87" customFormat="1" x14ac:dyDescent="0.25">
      <c r="E653" s="2" t="s">
        <v>1092</v>
      </c>
      <c r="J653" s="2" t="s">
        <v>1093</v>
      </c>
      <c r="R653" s="2" t="s">
        <v>26</v>
      </c>
      <c r="V653" s="2" t="s">
        <v>1094</v>
      </c>
      <c r="AA653" s="2" t="s">
        <v>1095</v>
      </c>
      <c r="AK653" s="2" t="s">
        <v>1069</v>
      </c>
      <c r="AQ653" s="2" t="s">
        <v>1098</v>
      </c>
      <c r="AY653" s="2" t="s">
        <v>284</v>
      </c>
      <c r="BD653" s="2" t="s">
        <v>664</v>
      </c>
      <c r="BN653" s="2" t="s">
        <v>26</v>
      </c>
      <c r="BR653" s="2" t="s">
        <v>174</v>
      </c>
      <c r="BU653" s="2" t="s">
        <v>175</v>
      </c>
      <c r="CB653" s="2" t="s">
        <v>176</v>
      </c>
      <c r="CI653" s="39" t="s">
        <v>284</v>
      </c>
    </row>
    <row r="654" spans="5:87" customFormat="1" x14ac:dyDescent="0.25">
      <c r="E654" s="20" t="s">
        <v>646</v>
      </c>
      <c r="F654" s="20"/>
      <c r="G654" s="20"/>
      <c r="H654" s="20"/>
      <c r="I654" s="20"/>
      <c r="J654" s="20" t="s">
        <v>1096</v>
      </c>
      <c r="K654" s="20"/>
      <c r="L654" s="20"/>
      <c r="M654" s="20"/>
      <c r="N654" s="20"/>
      <c r="O654" s="20"/>
      <c r="P654" s="20"/>
      <c r="Q654" s="20"/>
      <c r="R654" s="20" t="s">
        <v>645</v>
      </c>
      <c r="S654" s="20"/>
      <c r="T654" s="20"/>
      <c r="U654" s="20"/>
      <c r="V654" s="20" t="s">
        <v>644</v>
      </c>
      <c r="W654" s="20"/>
      <c r="X654" s="20"/>
      <c r="Y654" s="20"/>
      <c r="Z654" s="20"/>
      <c r="AA654" s="20" t="s">
        <v>621</v>
      </c>
      <c r="AB654" s="20"/>
      <c r="AC654" s="20"/>
      <c r="AD654" s="20"/>
      <c r="AE654" s="20"/>
      <c r="AF654" s="20"/>
      <c r="AG654" s="20"/>
      <c r="AH654" s="20"/>
      <c r="AI654" s="20"/>
      <c r="AJ654" s="20"/>
      <c r="AK654" s="20" t="s">
        <v>1070</v>
      </c>
      <c r="AL654" s="20"/>
      <c r="AM654" s="20"/>
      <c r="AN654" s="20"/>
      <c r="AO654" s="20"/>
      <c r="AP654" s="20"/>
      <c r="AQ654" s="20" t="s">
        <v>1099</v>
      </c>
      <c r="AR654" s="20"/>
      <c r="AS654" s="20"/>
      <c r="AT654" s="20"/>
      <c r="AU654" s="20"/>
      <c r="AV654" s="20"/>
      <c r="AW654" s="20"/>
      <c r="AX654" s="20"/>
      <c r="AY654" s="20" t="s">
        <v>641</v>
      </c>
      <c r="AZ654" s="20"/>
      <c r="BA654" s="20"/>
      <c r="BB654" s="20"/>
      <c r="BC654" s="20"/>
      <c r="BD654" s="20" t="s">
        <v>621</v>
      </c>
      <c r="BE654" s="20"/>
      <c r="BF654" s="20"/>
      <c r="BG654" s="20"/>
      <c r="BH654" s="20"/>
      <c r="BI654" s="20"/>
      <c r="BJ654" s="20"/>
      <c r="BK654" s="20"/>
      <c r="BL654" s="20"/>
      <c r="BM654" s="20"/>
      <c r="BN654" s="20" t="s">
        <v>645</v>
      </c>
      <c r="BO654" s="20"/>
      <c r="BP654" s="20"/>
      <c r="BQ654" s="20"/>
      <c r="BR654" s="20" t="s">
        <v>625</v>
      </c>
      <c r="BS654" s="20"/>
      <c r="BT654" s="20"/>
      <c r="BU654" s="40" t="s">
        <v>1097</v>
      </c>
      <c r="BV654" s="20"/>
      <c r="BW654" s="20"/>
      <c r="BX654" s="20"/>
      <c r="BY654" s="20"/>
      <c r="BZ654" s="20"/>
      <c r="CA654" s="20"/>
      <c r="CB654" s="20" t="s">
        <v>178</v>
      </c>
      <c r="CC654" s="20"/>
      <c r="CD654" s="20"/>
      <c r="CE654" s="20"/>
      <c r="CF654" s="20"/>
      <c r="CG654" s="20"/>
      <c r="CH654" s="20"/>
      <c r="CI654" s="41">
        <f t="shared" ref="CI654:CI666" si="2">IF(AY654 &lt;&gt; V654, 1, 0)</f>
        <v>1</v>
      </c>
    </row>
    <row r="655" spans="5:87" customFormat="1" x14ac:dyDescent="0.25">
      <c r="E655" t="s">
        <v>643</v>
      </c>
      <c r="J655" t="s">
        <v>1096</v>
      </c>
      <c r="R655" t="s">
        <v>642</v>
      </c>
      <c r="V655" t="s">
        <v>641</v>
      </c>
      <c r="AA655" t="s">
        <v>621</v>
      </c>
      <c r="AK655" t="s">
        <v>1070</v>
      </c>
      <c r="AQ655" t="s">
        <v>1100</v>
      </c>
      <c r="AY655" t="s">
        <v>641</v>
      </c>
      <c r="BD655" t="s">
        <v>621</v>
      </c>
      <c r="BN655" t="s">
        <v>642</v>
      </c>
      <c r="BR655" t="s">
        <v>625</v>
      </c>
      <c r="BU655" s="32" t="s">
        <v>671</v>
      </c>
      <c r="CB655" t="s">
        <v>178</v>
      </c>
      <c r="CI655">
        <f t="shared" si="2"/>
        <v>0</v>
      </c>
    </row>
    <row r="656" spans="5:87" customFormat="1" x14ac:dyDescent="0.25">
      <c r="E656" t="s">
        <v>631</v>
      </c>
      <c r="J656" t="s">
        <v>1096</v>
      </c>
      <c r="R656" t="s">
        <v>630</v>
      </c>
      <c r="V656" t="s">
        <v>629</v>
      </c>
      <c r="AA656" t="s">
        <v>621</v>
      </c>
      <c r="AK656" t="s">
        <v>1070</v>
      </c>
      <c r="AQ656" t="s">
        <v>1101</v>
      </c>
      <c r="AY656" t="s">
        <v>629</v>
      </c>
      <c r="BD656" t="s">
        <v>621</v>
      </c>
      <c r="BN656" t="s">
        <v>630</v>
      </c>
      <c r="BR656" t="s">
        <v>625</v>
      </c>
      <c r="BU656" s="32" t="s">
        <v>667</v>
      </c>
      <c r="CB656" t="s">
        <v>178</v>
      </c>
      <c r="CI656">
        <f t="shared" si="2"/>
        <v>0</v>
      </c>
    </row>
    <row r="657" spans="5:87" customFormat="1" x14ac:dyDescent="0.25">
      <c r="E657" t="s">
        <v>634</v>
      </c>
      <c r="J657" t="s">
        <v>1096</v>
      </c>
      <c r="R657" t="s">
        <v>633</v>
      </c>
      <c r="V657" t="s">
        <v>632</v>
      </c>
      <c r="AA657" t="s">
        <v>621</v>
      </c>
      <c r="AK657" t="s">
        <v>1070</v>
      </c>
      <c r="AQ657" t="s">
        <v>1102</v>
      </c>
      <c r="AY657" t="s">
        <v>632</v>
      </c>
      <c r="BD657" t="s">
        <v>621</v>
      </c>
      <c r="BN657" t="s">
        <v>633</v>
      </c>
      <c r="BR657" t="s">
        <v>625</v>
      </c>
      <c r="BU657" s="32" t="s">
        <v>668</v>
      </c>
      <c r="CB657" t="s">
        <v>178</v>
      </c>
      <c r="CI657">
        <f t="shared" si="2"/>
        <v>0</v>
      </c>
    </row>
    <row r="658" spans="5:87" customFormat="1" x14ac:dyDescent="0.25">
      <c r="E658" t="s">
        <v>655</v>
      </c>
      <c r="J658" t="s">
        <v>1096</v>
      </c>
      <c r="R658" t="s">
        <v>654</v>
      </c>
      <c r="V658" t="s">
        <v>653</v>
      </c>
      <c r="AA658" t="s">
        <v>621</v>
      </c>
      <c r="AK658" t="s">
        <v>1070</v>
      </c>
      <c r="AQ658" t="s">
        <v>1103</v>
      </c>
      <c r="AY658" t="s">
        <v>653</v>
      </c>
      <c r="BD658" t="s">
        <v>621</v>
      </c>
      <c r="BN658" t="s">
        <v>654</v>
      </c>
      <c r="BR658" t="s">
        <v>625</v>
      </c>
      <c r="BU658" s="32" t="s">
        <v>675</v>
      </c>
      <c r="CB658" t="s">
        <v>178</v>
      </c>
      <c r="CI658">
        <f t="shared" si="2"/>
        <v>0</v>
      </c>
    </row>
    <row r="659" spans="5:87" customFormat="1" x14ac:dyDescent="0.25">
      <c r="E659" t="s">
        <v>661</v>
      </c>
      <c r="J659" t="s">
        <v>1096</v>
      </c>
      <c r="R659" t="s">
        <v>660</v>
      </c>
      <c r="V659" t="s">
        <v>659</v>
      </c>
      <c r="AA659" t="s">
        <v>621</v>
      </c>
      <c r="AK659" t="s">
        <v>1070</v>
      </c>
      <c r="AQ659" t="s">
        <v>1104</v>
      </c>
      <c r="AY659" t="s">
        <v>659</v>
      </c>
      <c r="BD659" t="s">
        <v>621</v>
      </c>
      <c r="BN659" t="s">
        <v>660</v>
      </c>
      <c r="BR659" t="s">
        <v>625</v>
      </c>
      <c r="BU659" s="32" t="s">
        <v>677</v>
      </c>
      <c r="CB659" t="s">
        <v>178</v>
      </c>
      <c r="CI659">
        <f t="shared" si="2"/>
        <v>0</v>
      </c>
    </row>
    <row r="660" spans="5:87" customFormat="1" x14ac:dyDescent="0.25">
      <c r="E660" s="20" t="s">
        <v>649</v>
      </c>
      <c r="F660" s="20"/>
      <c r="G660" s="20"/>
      <c r="H660" s="20"/>
      <c r="I660" s="20"/>
      <c r="J660" s="20" t="s">
        <v>1096</v>
      </c>
      <c r="K660" s="20"/>
      <c r="L660" s="20"/>
      <c r="M660" s="20"/>
      <c r="N660" s="20"/>
      <c r="O660" s="20"/>
      <c r="P660" s="20"/>
      <c r="Q660" s="20"/>
      <c r="R660" s="20" t="s">
        <v>648</v>
      </c>
      <c r="S660" s="20"/>
      <c r="T660" s="20"/>
      <c r="U660" s="20"/>
      <c r="V660" s="20" t="s">
        <v>647</v>
      </c>
      <c r="W660" s="20"/>
      <c r="X660" s="20"/>
      <c r="Y660" s="20"/>
      <c r="Z660" s="20"/>
      <c r="AA660" s="20" t="s">
        <v>621</v>
      </c>
      <c r="AB660" s="20"/>
      <c r="AC660" s="20"/>
      <c r="AD660" s="20"/>
      <c r="AE660" s="20"/>
      <c r="AF660" s="20"/>
      <c r="AG660" s="20"/>
      <c r="AH660" s="20"/>
      <c r="AI660" s="20"/>
      <c r="AJ660" s="20"/>
      <c r="AK660" s="20" t="s">
        <v>1070</v>
      </c>
      <c r="AL660" s="20"/>
      <c r="AM660" s="20"/>
      <c r="AN660" s="20"/>
      <c r="AO660" s="20"/>
      <c r="AP660" s="20"/>
      <c r="AQ660" s="20" t="s">
        <v>1105</v>
      </c>
      <c r="AR660" s="20"/>
      <c r="AS660" s="20"/>
      <c r="AT660" s="20"/>
      <c r="AU660" s="20"/>
      <c r="AV660" s="20"/>
      <c r="AW660" s="20"/>
      <c r="AX660" s="20"/>
      <c r="AY660" s="20" t="s">
        <v>659</v>
      </c>
      <c r="AZ660" s="20"/>
      <c r="BA660" s="20"/>
      <c r="BB660" s="20"/>
      <c r="BC660" s="20"/>
      <c r="BD660" s="20" t="s">
        <v>621</v>
      </c>
      <c r="BE660" s="20"/>
      <c r="BF660" s="20"/>
      <c r="BG660" s="20"/>
      <c r="BH660" s="20"/>
      <c r="BI660" s="20"/>
      <c r="BJ660" s="20"/>
      <c r="BK660" s="20"/>
      <c r="BL660" s="20"/>
      <c r="BM660" s="20"/>
      <c r="BN660" s="20" t="s">
        <v>648</v>
      </c>
      <c r="BO660" s="20"/>
      <c r="BP660" s="20"/>
      <c r="BQ660" s="20"/>
      <c r="BR660" s="20" t="s">
        <v>625</v>
      </c>
      <c r="BS660" s="20"/>
      <c r="BT660" s="20"/>
      <c r="BU660" s="40" t="s">
        <v>673</v>
      </c>
      <c r="BV660" s="20"/>
      <c r="BW660" s="20"/>
      <c r="BX660" s="20"/>
      <c r="BY660" s="20"/>
      <c r="BZ660" s="20"/>
      <c r="CA660" s="20"/>
      <c r="CB660" s="20" t="s">
        <v>178</v>
      </c>
      <c r="CC660" s="20"/>
      <c r="CD660" s="20"/>
      <c r="CE660" s="20"/>
      <c r="CF660" s="20"/>
      <c r="CG660" s="20"/>
      <c r="CH660" s="20"/>
      <c r="CI660" s="41">
        <f t="shared" si="2"/>
        <v>1</v>
      </c>
    </row>
    <row r="661" spans="5:87" customFormat="1" x14ac:dyDescent="0.25">
      <c r="E661" s="20" t="s">
        <v>640</v>
      </c>
      <c r="F661" s="20"/>
      <c r="G661" s="20"/>
      <c r="H661" s="20"/>
      <c r="I661" s="20"/>
      <c r="J661" s="20" t="s">
        <v>1096</v>
      </c>
      <c r="K661" s="20"/>
      <c r="L661" s="20"/>
      <c r="M661" s="20"/>
      <c r="N661" s="20"/>
      <c r="O661" s="20"/>
      <c r="P661" s="20"/>
      <c r="Q661" s="20"/>
      <c r="R661" s="20" t="s">
        <v>639</v>
      </c>
      <c r="S661" s="20"/>
      <c r="T661" s="20"/>
      <c r="U661" s="20"/>
      <c r="V661" s="20" t="s">
        <v>638</v>
      </c>
      <c r="W661" s="20"/>
      <c r="X661" s="20"/>
      <c r="Y661" s="20"/>
      <c r="Z661" s="20"/>
      <c r="AA661" s="20" t="s">
        <v>621</v>
      </c>
      <c r="AB661" s="20"/>
      <c r="AC661" s="20"/>
      <c r="AD661" s="20"/>
      <c r="AE661" s="20"/>
      <c r="AF661" s="20"/>
      <c r="AG661" s="20"/>
      <c r="AH661" s="20"/>
      <c r="AI661" s="20"/>
      <c r="AJ661" s="20"/>
      <c r="AK661" s="20" t="s">
        <v>1070</v>
      </c>
      <c r="AL661" s="20"/>
      <c r="AM661" s="20"/>
      <c r="AN661" s="20"/>
      <c r="AO661" s="20"/>
      <c r="AP661" s="20"/>
      <c r="AQ661" s="20" t="s">
        <v>1106</v>
      </c>
      <c r="AR661" s="20"/>
      <c r="AS661" s="20"/>
      <c r="AT661" s="20"/>
      <c r="AU661" s="20"/>
      <c r="AV661" s="20"/>
      <c r="AW661" s="20"/>
      <c r="AX661" s="20"/>
      <c r="AY661" s="20" t="s">
        <v>659</v>
      </c>
      <c r="AZ661" s="20"/>
      <c r="BA661" s="20"/>
      <c r="BB661" s="20"/>
      <c r="BC661" s="20"/>
      <c r="BD661" s="20" t="s">
        <v>621</v>
      </c>
      <c r="BE661" s="20"/>
      <c r="BF661" s="20"/>
      <c r="BG661" s="20"/>
      <c r="BH661" s="20"/>
      <c r="BI661" s="20"/>
      <c r="BJ661" s="20"/>
      <c r="BK661" s="20"/>
      <c r="BL661" s="20"/>
      <c r="BM661" s="20"/>
      <c r="BN661" s="20" t="s">
        <v>639</v>
      </c>
      <c r="BO661" s="20"/>
      <c r="BP661" s="20"/>
      <c r="BQ661" s="20"/>
      <c r="BR661" s="20" t="s">
        <v>625</v>
      </c>
      <c r="BS661" s="20"/>
      <c r="BT661" s="20"/>
      <c r="BU661" s="40" t="s">
        <v>670</v>
      </c>
      <c r="BV661" s="20"/>
      <c r="BW661" s="20"/>
      <c r="BX661" s="20"/>
      <c r="BY661" s="20"/>
      <c r="BZ661" s="20"/>
      <c r="CA661" s="20"/>
      <c r="CB661" s="20" t="s">
        <v>178</v>
      </c>
      <c r="CC661" s="20"/>
      <c r="CD661" s="20"/>
      <c r="CE661" s="20"/>
      <c r="CF661" s="20"/>
      <c r="CG661" s="20"/>
      <c r="CH661" s="20"/>
      <c r="CI661" s="41">
        <f t="shared" si="2"/>
        <v>1</v>
      </c>
    </row>
    <row r="662" spans="5:87" customFormat="1" x14ac:dyDescent="0.25">
      <c r="E662" t="s">
        <v>623</v>
      </c>
      <c r="J662" t="s">
        <v>1096</v>
      </c>
      <c r="R662" t="s">
        <v>622</v>
      </c>
      <c r="V662" t="s">
        <v>620</v>
      </c>
      <c r="AA662" t="s">
        <v>621</v>
      </c>
      <c r="AK662" t="s">
        <v>1070</v>
      </c>
      <c r="AQ662" t="s">
        <v>1107</v>
      </c>
      <c r="AY662" t="s">
        <v>620</v>
      </c>
      <c r="BD662" t="s">
        <v>621</v>
      </c>
      <c r="BN662" t="s">
        <v>622</v>
      </c>
      <c r="BR662" t="s">
        <v>625</v>
      </c>
      <c r="BU662" s="32" t="s">
        <v>665</v>
      </c>
      <c r="CB662" t="s">
        <v>178</v>
      </c>
      <c r="CI662">
        <f t="shared" si="2"/>
        <v>0</v>
      </c>
    </row>
    <row r="663" spans="5:87" customFormat="1" x14ac:dyDescent="0.25">
      <c r="E663" t="s">
        <v>628</v>
      </c>
      <c r="J663" t="s">
        <v>1096</v>
      </c>
      <c r="R663" t="s">
        <v>627</v>
      </c>
      <c r="V663" t="s">
        <v>626</v>
      </c>
      <c r="AA663" t="s">
        <v>621</v>
      </c>
      <c r="AK663" t="s">
        <v>1070</v>
      </c>
      <c r="AQ663" t="s">
        <v>1108</v>
      </c>
      <c r="AY663" t="s">
        <v>626</v>
      </c>
      <c r="BD663" t="s">
        <v>621</v>
      </c>
      <c r="BN663" t="s">
        <v>627</v>
      </c>
      <c r="BR663" t="s">
        <v>625</v>
      </c>
      <c r="BU663" s="32" t="s">
        <v>666</v>
      </c>
      <c r="CB663" t="s">
        <v>178</v>
      </c>
      <c r="CI663">
        <f t="shared" si="2"/>
        <v>0</v>
      </c>
    </row>
    <row r="664" spans="5:87" customFormat="1" x14ac:dyDescent="0.25">
      <c r="E664" t="s">
        <v>652</v>
      </c>
      <c r="J664" t="s">
        <v>1096</v>
      </c>
      <c r="R664" t="s">
        <v>651</v>
      </c>
      <c r="V664" t="s">
        <v>650</v>
      </c>
      <c r="AA664" t="s">
        <v>621</v>
      </c>
      <c r="AK664" t="s">
        <v>1070</v>
      </c>
      <c r="AQ664" t="s">
        <v>1109</v>
      </c>
      <c r="AY664" t="s">
        <v>650</v>
      </c>
      <c r="BD664" t="s">
        <v>621</v>
      </c>
      <c r="BN664" t="s">
        <v>651</v>
      </c>
      <c r="BR664" t="s">
        <v>625</v>
      </c>
      <c r="BU664" s="32" t="s">
        <v>674</v>
      </c>
      <c r="CB664" t="s">
        <v>178</v>
      </c>
      <c r="CI664">
        <f t="shared" si="2"/>
        <v>0</v>
      </c>
    </row>
    <row r="665" spans="5:87" customFormat="1" x14ac:dyDescent="0.25">
      <c r="E665" t="s">
        <v>658</v>
      </c>
      <c r="J665" t="s">
        <v>1096</v>
      </c>
      <c r="R665" t="s">
        <v>657</v>
      </c>
      <c r="V665" t="s">
        <v>656</v>
      </c>
      <c r="AA665" t="s">
        <v>621</v>
      </c>
      <c r="AK665" t="s">
        <v>1070</v>
      </c>
      <c r="AQ665" t="s">
        <v>1110</v>
      </c>
      <c r="AY665" t="s">
        <v>656</v>
      </c>
      <c r="BD665" t="s">
        <v>621</v>
      </c>
      <c r="BN665" t="s">
        <v>657</v>
      </c>
      <c r="BR665" t="s">
        <v>625</v>
      </c>
      <c r="BU665" s="32" t="s">
        <v>676</v>
      </c>
      <c r="CB665" t="s">
        <v>178</v>
      </c>
      <c r="CI665">
        <f t="shared" si="2"/>
        <v>0</v>
      </c>
    </row>
    <row r="666" spans="5:87" customFormat="1" x14ac:dyDescent="0.25">
      <c r="E666" t="s">
        <v>637</v>
      </c>
      <c r="J666" t="s">
        <v>1096</v>
      </c>
      <c r="R666" t="s">
        <v>636</v>
      </c>
      <c r="V666" t="s">
        <v>635</v>
      </c>
      <c r="AA666" t="s">
        <v>621</v>
      </c>
      <c r="AK666" t="s">
        <v>1070</v>
      </c>
      <c r="AQ666" t="s">
        <v>1111</v>
      </c>
      <c r="AY666" t="s">
        <v>635</v>
      </c>
      <c r="BD666" t="s">
        <v>621</v>
      </c>
      <c r="BN666" t="s">
        <v>636</v>
      </c>
      <c r="BR666" t="s">
        <v>625</v>
      </c>
      <c r="BU666" s="32" t="s">
        <v>669</v>
      </c>
      <c r="CB666" t="s">
        <v>178</v>
      </c>
      <c r="CI666">
        <f t="shared" si="2"/>
        <v>0</v>
      </c>
    </row>
    <row r="667" spans="5:87" customFormat="1" x14ac:dyDescent="0.25"/>
    <row r="668" spans="5:87" customFormat="1" x14ac:dyDescent="0.25">
      <c r="E668" t="str">
        <f>"update IFINDOC.dbo.DOCUMENT_DETAIL set DOC_NO = '" &amp; TRIM(V654) &amp; "' where DOCUMENT_CODE = '" &amp; TRIM(AQ654) &amp; "';"</f>
        <v>update IFINDOC.dbo.DOCUMENT_DETAIL set DOC_NO = 'U-06972318M' where DOCUMENT_CODE = '1000.DCM.2312.000045';</v>
      </c>
    </row>
    <row r="669" spans="5:87" customFormat="1" x14ac:dyDescent="0.25">
      <c r="E669" t="str">
        <f>"update IFINDOC.dbo.DOCUMENT_DETAIL set DOC_NO = '" &amp; TRIM(V660) &amp; "' where DOCUMENT_CODE = '" &amp; TRIM(AQ660) &amp; "';"</f>
        <v>update IFINDOC.dbo.DOCUMENT_DETAIL set DOC_NO = 'U-06972325M' where DOCUMENT_CODE = '1000.DCM.2312.000047';</v>
      </c>
    </row>
    <row r="670" spans="5:87" customFormat="1" x14ac:dyDescent="0.25">
      <c r="E670" t="str">
        <f>"update IFINDOC.dbo.DOCUMENT_DETAIL set DOC_NO = '" &amp; TRIM(V661) &amp; "' where DOCUMENT_CODE = '" &amp; TRIM(AQ661) &amp; "';"</f>
        <v>update IFINDOC.dbo.DOCUMENT_DETAIL set DOC_NO = 'U-06972326M' where DOCUMENT_CODE = '1000.DCM.2312.000039';</v>
      </c>
    </row>
    <row r="671" spans="5:87" customFormat="1" x14ac:dyDescent="0.25"/>
    <row r="672" spans="5:87" customFormat="1" x14ac:dyDescent="0.25">
      <c r="E672" s="2" t="s">
        <v>1092</v>
      </c>
      <c r="J672" s="2" t="s">
        <v>1093</v>
      </c>
      <c r="R672" s="2" t="s">
        <v>26</v>
      </c>
      <c r="V672" s="2" t="s">
        <v>1094</v>
      </c>
      <c r="AA672" s="2" t="s">
        <v>1095</v>
      </c>
      <c r="AK672" s="2" t="s">
        <v>1069</v>
      </c>
      <c r="AQ672" s="2" t="s">
        <v>1098</v>
      </c>
      <c r="AY672" s="2" t="s">
        <v>284</v>
      </c>
      <c r="BD672" s="2" t="s">
        <v>664</v>
      </c>
      <c r="BN672" s="2" t="s">
        <v>26</v>
      </c>
      <c r="BR672" s="2" t="s">
        <v>174</v>
      </c>
      <c r="BU672" s="2" t="s">
        <v>175</v>
      </c>
      <c r="CB672" s="2" t="s">
        <v>176</v>
      </c>
      <c r="CI672" s="39" t="s">
        <v>284</v>
      </c>
    </row>
    <row r="673" spans="5:87" customFormat="1" x14ac:dyDescent="0.25">
      <c r="E673" t="s">
        <v>646</v>
      </c>
      <c r="J673" t="s">
        <v>1096</v>
      </c>
      <c r="R673" t="s">
        <v>645</v>
      </c>
      <c r="V673" t="s">
        <v>644</v>
      </c>
      <c r="AA673" t="s">
        <v>621</v>
      </c>
      <c r="AK673" t="s">
        <v>1070</v>
      </c>
      <c r="AQ673" t="s">
        <v>1099</v>
      </c>
      <c r="AY673" t="s">
        <v>644</v>
      </c>
      <c r="BD673" t="s">
        <v>621</v>
      </c>
      <c r="BN673" t="s">
        <v>645</v>
      </c>
      <c r="BR673" t="s">
        <v>625</v>
      </c>
      <c r="BU673" s="32">
        <v>45276.359093553241</v>
      </c>
      <c r="CB673" t="s">
        <v>178</v>
      </c>
      <c r="CI673">
        <f t="shared" ref="CI673:CI685" si="3">IF(AY673 &lt;&gt; V673, 1, 0)</f>
        <v>0</v>
      </c>
    </row>
    <row r="674" spans="5:87" customFormat="1" x14ac:dyDescent="0.25">
      <c r="E674" t="s">
        <v>643</v>
      </c>
      <c r="J674" t="s">
        <v>1096</v>
      </c>
      <c r="R674" t="s">
        <v>642</v>
      </c>
      <c r="V674" t="s">
        <v>641</v>
      </c>
      <c r="AA674" t="s">
        <v>621</v>
      </c>
      <c r="AK674" t="s">
        <v>1070</v>
      </c>
      <c r="AQ674" t="s">
        <v>1100</v>
      </c>
      <c r="AY674" t="s">
        <v>641</v>
      </c>
      <c r="BD674" t="s">
        <v>621</v>
      </c>
      <c r="BN674" t="s">
        <v>642</v>
      </c>
      <c r="BR674" t="s">
        <v>625</v>
      </c>
      <c r="BU674" s="32">
        <v>45276.357627511577</v>
      </c>
      <c r="CB674" t="s">
        <v>178</v>
      </c>
      <c r="CI674">
        <f t="shared" si="3"/>
        <v>0</v>
      </c>
    </row>
    <row r="675" spans="5:87" customFormat="1" x14ac:dyDescent="0.25">
      <c r="E675" t="s">
        <v>631</v>
      </c>
      <c r="J675" t="s">
        <v>1096</v>
      </c>
      <c r="R675" t="s">
        <v>630</v>
      </c>
      <c r="V675" t="s">
        <v>629</v>
      </c>
      <c r="AA675" t="s">
        <v>621</v>
      </c>
      <c r="AK675" t="s">
        <v>1070</v>
      </c>
      <c r="AQ675" t="s">
        <v>1101</v>
      </c>
      <c r="AY675" t="s">
        <v>629</v>
      </c>
      <c r="BD675" t="s">
        <v>621</v>
      </c>
      <c r="BN675" t="s">
        <v>630</v>
      </c>
      <c r="BR675" t="s">
        <v>625</v>
      </c>
      <c r="BU675" s="32">
        <v>45276.353709143521</v>
      </c>
      <c r="CB675" t="s">
        <v>178</v>
      </c>
      <c r="CI675">
        <f t="shared" si="3"/>
        <v>0</v>
      </c>
    </row>
    <row r="676" spans="5:87" customFormat="1" x14ac:dyDescent="0.25">
      <c r="E676" t="s">
        <v>634</v>
      </c>
      <c r="J676" t="s">
        <v>1096</v>
      </c>
      <c r="R676" t="s">
        <v>633</v>
      </c>
      <c r="V676" t="s">
        <v>632</v>
      </c>
      <c r="AA676" t="s">
        <v>621</v>
      </c>
      <c r="AK676" t="s">
        <v>1070</v>
      </c>
      <c r="AQ676" t="s">
        <v>1102</v>
      </c>
      <c r="AY676" t="s">
        <v>632</v>
      </c>
      <c r="BD676" t="s">
        <v>621</v>
      </c>
      <c r="BN676" t="s">
        <v>633</v>
      </c>
      <c r="BR676" t="s">
        <v>625</v>
      </c>
      <c r="BU676" s="32">
        <v>45276.354746608798</v>
      </c>
      <c r="CB676" t="s">
        <v>178</v>
      </c>
      <c r="CI676">
        <f t="shared" si="3"/>
        <v>0</v>
      </c>
    </row>
    <row r="677" spans="5:87" customFormat="1" x14ac:dyDescent="0.25">
      <c r="E677" t="s">
        <v>655</v>
      </c>
      <c r="J677" t="s">
        <v>1096</v>
      </c>
      <c r="R677" t="s">
        <v>654</v>
      </c>
      <c r="V677" t="s">
        <v>653</v>
      </c>
      <c r="AA677" t="s">
        <v>621</v>
      </c>
      <c r="AK677" t="s">
        <v>1070</v>
      </c>
      <c r="AQ677" t="s">
        <v>1103</v>
      </c>
      <c r="AY677" t="s">
        <v>653</v>
      </c>
      <c r="BD677" t="s">
        <v>621</v>
      </c>
      <c r="BN677" t="s">
        <v>654</v>
      </c>
      <c r="BR677" t="s">
        <v>625</v>
      </c>
      <c r="BU677" s="32">
        <v>45276.361468483796</v>
      </c>
      <c r="CB677" t="s">
        <v>178</v>
      </c>
      <c r="CI677">
        <f t="shared" si="3"/>
        <v>0</v>
      </c>
    </row>
    <row r="678" spans="5:87" customFormat="1" x14ac:dyDescent="0.25">
      <c r="E678" t="s">
        <v>661</v>
      </c>
      <c r="J678" t="s">
        <v>1096</v>
      </c>
      <c r="R678" t="s">
        <v>660</v>
      </c>
      <c r="V678" t="s">
        <v>659</v>
      </c>
      <c r="AA678" t="s">
        <v>621</v>
      </c>
      <c r="AK678" t="s">
        <v>1070</v>
      </c>
      <c r="AQ678" t="s">
        <v>1104</v>
      </c>
      <c r="AY678" t="s">
        <v>659</v>
      </c>
      <c r="BD678" t="s">
        <v>621</v>
      </c>
      <c r="BN678" t="s">
        <v>660</v>
      </c>
      <c r="BR678" t="s">
        <v>625</v>
      </c>
      <c r="BU678" s="32">
        <v>45276.363023530095</v>
      </c>
      <c r="CB678" t="s">
        <v>178</v>
      </c>
      <c r="CI678">
        <f t="shared" si="3"/>
        <v>0</v>
      </c>
    </row>
    <row r="679" spans="5:87" customFormat="1" x14ac:dyDescent="0.25">
      <c r="E679" t="s">
        <v>649</v>
      </c>
      <c r="J679" t="s">
        <v>1096</v>
      </c>
      <c r="R679" t="s">
        <v>648</v>
      </c>
      <c r="V679" t="s">
        <v>647</v>
      </c>
      <c r="AA679" t="s">
        <v>621</v>
      </c>
      <c r="AK679" t="s">
        <v>1070</v>
      </c>
      <c r="AQ679" t="s">
        <v>1105</v>
      </c>
      <c r="AY679" t="s">
        <v>647</v>
      </c>
      <c r="BD679" t="s">
        <v>621</v>
      </c>
      <c r="BN679" t="s">
        <v>648</v>
      </c>
      <c r="BR679" t="s">
        <v>625</v>
      </c>
      <c r="BU679" s="32">
        <v>45276.359800231483</v>
      </c>
      <c r="CB679" t="s">
        <v>178</v>
      </c>
      <c r="CI679">
        <f t="shared" si="3"/>
        <v>0</v>
      </c>
    </row>
    <row r="680" spans="5:87" customFormat="1" x14ac:dyDescent="0.25">
      <c r="E680" t="s">
        <v>640</v>
      </c>
      <c r="J680" t="s">
        <v>1096</v>
      </c>
      <c r="R680" t="s">
        <v>639</v>
      </c>
      <c r="V680" t="s">
        <v>638</v>
      </c>
      <c r="AA680" t="s">
        <v>621</v>
      </c>
      <c r="AK680" t="s">
        <v>1070</v>
      </c>
      <c r="AQ680" t="s">
        <v>1106</v>
      </c>
      <c r="AY680" t="s">
        <v>638</v>
      </c>
      <c r="BD680" t="s">
        <v>621</v>
      </c>
      <c r="BN680" t="s">
        <v>639</v>
      </c>
      <c r="BR680" t="s">
        <v>625</v>
      </c>
      <c r="BU680" s="32">
        <v>45276.356373530092</v>
      </c>
      <c r="CB680" t="s">
        <v>178</v>
      </c>
      <c r="CI680">
        <f t="shared" si="3"/>
        <v>0</v>
      </c>
    </row>
    <row r="681" spans="5:87" customFormat="1" x14ac:dyDescent="0.25">
      <c r="E681" t="s">
        <v>623</v>
      </c>
      <c r="J681" t="s">
        <v>1096</v>
      </c>
      <c r="R681" t="s">
        <v>622</v>
      </c>
      <c r="V681" t="s">
        <v>620</v>
      </c>
      <c r="AA681" t="s">
        <v>621</v>
      </c>
      <c r="AK681" t="s">
        <v>1070</v>
      </c>
      <c r="AQ681" t="s">
        <v>1107</v>
      </c>
      <c r="AY681" t="s">
        <v>620</v>
      </c>
      <c r="BD681" t="s">
        <v>621</v>
      </c>
      <c r="BN681" t="s">
        <v>622</v>
      </c>
      <c r="BR681" t="s">
        <v>625</v>
      </c>
      <c r="BU681" s="32">
        <v>45276.351698344908</v>
      </c>
      <c r="CB681" t="s">
        <v>178</v>
      </c>
      <c r="CI681">
        <f t="shared" si="3"/>
        <v>0</v>
      </c>
    </row>
    <row r="682" spans="5:87" customFormat="1" x14ac:dyDescent="0.25">
      <c r="E682" t="s">
        <v>628</v>
      </c>
      <c r="J682" t="s">
        <v>1096</v>
      </c>
      <c r="R682" t="s">
        <v>627</v>
      </c>
      <c r="V682" t="s">
        <v>626</v>
      </c>
      <c r="AA682" t="s">
        <v>621</v>
      </c>
      <c r="AK682" t="s">
        <v>1070</v>
      </c>
      <c r="AQ682" t="s">
        <v>1108</v>
      </c>
      <c r="AY682" t="s">
        <v>626</v>
      </c>
      <c r="BD682" t="s">
        <v>621</v>
      </c>
      <c r="BN682" t="s">
        <v>627</v>
      </c>
      <c r="BR682" t="s">
        <v>625</v>
      </c>
      <c r="BU682" s="32">
        <v>45276.352604085645</v>
      </c>
      <c r="CB682" t="s">
        <v>178</v>
      </c>
      <c r="CI682">
        <f t="shared" si="3"/>
        <v>0</v>
      </c>
    </row>
    <row r="683" spans="5:87" customFormat="1" x14ac:dyDescent="0.25">
      <c r="E683" t="s">
        <v>652</v>
      </c>
      <c r="J683" t="s">
        <v>1096</v>
      </c>
      <c r="R683" t="s">
        <v>651</v>
      </c>
      <c r="V683" t="s">
        <v>650</v>
      </c>
      <c r="AA683" t="s">
        <v>621</v>
      </c>
      <c r="AK683" t="s">
        <v>1070</v>
      </c>
      <c r="AQ683" t="s">
        <v>1109</v>
      </c>
      <c r="AY683" t="s">
        <v>650</v>
      </c>
      <c r="BD683" t="s">
        <v>621</v>
      </c>
      <c r="BN683" t="s">
        <v>651</v>
      </c>
      <c r="BR683" t="s">
        <v>625</v>
      </c>
      <c r="BU683" s="32">
        <v>45276.360695682873</v>
      </c>
      <c r="CB683" t="s">
        <v>178</v>
      </c>
      <c r="CI683">
        <f t="shared" si="3"/>
        <v>0</v>
      </c>
    </row>
    <row r="684" spans="5:87" customFormat="1" x14ac:dyDescent="0.25">
      <c r="E684" t="s">
        <v>658</v>
      </c>
      <c r="J684" t="s">
        <v>1096</v>
      </c>
      <c r="R684" t="s">
        <v>657</v>
      </c>
      <c r="V684" t="s">
        <v>656</v>
      </c>
      <c r="AA684" t="s">
        <v>621</v>
      </c>
      <c r="AK684" t="s">
        <v>1070</v>
      </c>
      <c r="AQ684" t="s">
        <v>1110</v>
      </c>
      <c r="AY684" t="s">
        <v>656</v>
      </c>
      <c r="BD684" t="s">
        <v>621</v>
      </c>
      <c r="BN684" t="s">
        <v>657</v>
      </c>
      <c r="BR684" t="s">
        <v>625</v>
      </c>
      <c r="BU684" s="32">
        <v>45276.362281215275</v>
      </c>
      <c r="CB684" t="s">
        <v>178</v>
      </c>
      <c r="CI684">
        <f t="shared" si="3"/>
        <v>0</v>
      </c>
    </row>
    <row r="685" spans="5:87" customFormat="1" x14ac:dyDescent="0.25">
      <c r="E685" t="s">
        <v>637</v>
      </c>
      <c r="J685" t="s">
        <v>1096</v>
      </c>
      <c r="R685" t="s">
        <v>636</v>
      </c>
      <c r="V685" t="s">
        <v>635</v>
      </c>
      <c r="AA685" t="s">
        <v>621</v>
      </c>
      <c r="AK685" t="s">
        <v>1070</v>
      </c>
      <c r="AQ685" t="s">
        <v>1111</v>
      </c>
      <c r="AY685" t="s">
        <v>635</v>
      </c>
      <c r="BD685" t="s">
        <v>621</v>
      </c>
      <c r="BN685" t="s">
        <v>636</v>
      </c>
      <c r="BR685" t="s">
        <v>625</v>
      </c>
      <c r="BU685" s="32">
        <v>45276.355708912037</v>
      </c>
      <c r="CB685" t="s">
        <v>178</v>
      </c>
      <c r="CI685">
        <f t="shared" si="3"/>
        <v>0</v>
      </c>
    </row>
    <row r="686" spans="5:87" customFormat="1" x14ac:dyDescent="0.25"/>
    <row r="692" spans="3:3" x14ac:dyDescent="0.25">
      <c r="C692" s="4">
        <v>0</v>
      </c>
    </row>
  </sheetData>
  <hyperlinks>
    <hyperlink ref="E252" r:id="rId1" display="https://teams.microsoft.com/l/message/19:09c8da91-78a0-4a77-9e47-0ae891441106_c869a345-f176-4ecc-a5d1-ed669c946231@unq.gbl.spaces/1721381887110?context=%7B%22contextType%22%3A%22chat%22%7D" xr:uid="{A072F88C-159C-4D05-886B-9AAC5965DFC2}"/>
    <hyperlink ref="E31" r:id="rId2" display="https://teams.microsoft.com/l/message/19:d7afe02c6ef44f8b911b53dfceb5756d@thread.v2/1721293939744?context=%7B%22contextType%22%3A%22chat%22%7D" xr:uid="{F196BB70-BAB4-4151-B661-C9CFA867093A}"/>
    <hyperlink ref="E46" r:id="rId3" display="https://teams.microsoft.com/l/message/19:78f8023c-a6b9-46d0-895a-61f557bdde5d_c869a345-f176-4ecc-a5d1-ed669c946231@unq.gbl.spaces/1721295024855?context=%7B%22contextType%22%3A%22chat%22%7D" xr:uid="{1F86CF73-28A0-4747-933C-CA883F3E159C}"/>
    <hyperlink ref="E62" r:id="rId4" display="https://teams.microsoft.com/l/message/19:d7afe02c6ef44f8b911b53dfceb5756d@thread.v2/1721371113677?context=%7B%22contextType%22%3A%22chat%22%7D" xr:uid="{BFE02F38-28FB-4095-9075-529986A08908}"/>
    <hyperlink ref="E115" r:id="rId5" display="https://teams.microsoft.com/l/message/19:78f8023c-a6b9-46d0-895a-61f557bdde5d_c869a345-f176-4ecc-a5d1-ed669c946231@unq.gbl.spaces/1721372003178?context=%7B%22contextType%22%3A%22chat%22%7D" xr:uid="{41611E02-B8DF-422A-896D-42E661FABB51}"/>
    <hyperlink ref="E279" r:id="rId6" display="https://teams.microsoft.com/l/message/19:09c8da91-78a0-4a77-9e47-0ae891441106_c869a345-f176-4ecc-a5d1-ed669c946231@unq.gbl.spaces/1721881166851?context=%7B%22contextType%22%3A%22chat%22%7D" xr:uid="{4AD1E4A3-05B9-4855-B10F-B871427D2016}"/>
    <hyperlink ref="E444" r:id="rId7" display="https://teams.microsoft.com/l/message/19:09c8da91-78a0-4a77-9e47-0ae891441106_c869a345-f176-4ecc-a5d1-ed669c946231@unq.gbl.spaces/1721889873335?context=%7B%22contextType%22%3A%22chat%22%7D" xr:uid="{3AD50A67-18D1-42B8-B9E0-F6CB757519C9}"/>
    <hyperlink ref="E540" r:id="rId8" display="https://teams.microsoft.com/l/message/19:09c8da91-78a0-4a77-9e47-0ae891441106_c869a345-f176-4ecc-a5d1-ed669c946231@unq.gbl.spaces/1721891899070?context=%7B%22contextType%22%3A%22chat%22%7D" xr:uid="{929D390C-A3B9-4166-A344-332B9F07E24B}"/>
  </hyperlinks>
  <pageMargins left="0.7" right="0.7" top="0.75" bottom="0.75" header="0.3" footer="0.3"/>
  <drawing r:id="rId9"/>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8369FE-514E-42E8-8752-FAD7A3142B61}">
  <dimension ref="B2:C4"/>
  <sheetViews>
    <sheetView zoomScale="85" zoomScaleNormal="85" workbookViewId="0">
      <selection activeCell="BF22" sqref="BF22"/>
    </sheetView>
  </sheetViews>
  <sheetFormatPr defaultColWidth="2.85546875" defaultRowHeight="15" x14ac:dyDescent="0.25"/>
  <cols>
    <col min="1" max="16384" width="2.85546875" style="3"/>
  </cols>
  <sheetData>
    <row r="2" spans="2:3" x14ac:dyDescent="0.25">
      <c r="B2" s="1" t="s">
        <v>683</v>
      </c>
      <c r="C2"/>
    </row>
    <row r="3" spans="2:3" x14ac:dyDescent="0.25">
      <c r="B3" s="23" t="s">
        <v>684</v>
      </c>
      <c r="C3"/>
    </row>
    <row r="4" spans="2:3" x14ac:dyDescent="0.25">
      <c r="B4"/>
      <c r="C4" s="4">
        <v>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01F2E-D10C-411F-977D-C88610694B87}">
  <dimension ref="B2:DE1332"/>
  <sheetViews>
    <sheetView zoomScale="85" zoomScaleNormal="85" workbookViewId="0">
      <selection activeCell="C4" sqref="C4"/>
    </sheetView>
  </sheetViews>
  <sheetFormatPr defaultColWidth="2.85546875" defaultRowHeight="15" x14ac:dyDescent="0.25"/>
  <cols>
    <col min="1" max="16384" width="2.85546875" style="3"/>
  </cols>
  <sheetData>
    <row r="2" spans="2:5" x14ac:dyDescent="0.25">
      <c r="B2" s="1" t="s">
        <v>681</v>
      </c>
      <c r="C2"/>
    </row>
    <row r="3" spans="2:5" x14ac:dyDescent="0.25">
      <c r="B3"/>
      <c r="C3"/>
    </row>
    <row r="4" spans="2:5" customFormat="1" x14ac:dyDescent="0.25">
      <c r="C4" s="13">
        <v>0</v>
      </c>
      <c r="E4" s="1" t="s">
        <v>348</v>
      </c>
    </row>
    <row r="5" spans="2:5" customFormat="1" x14ac:dyDescent="0.25">
      <c r="E5" t="s">
        <v>350</v>
      </c>
    </row>
    <row r="6" spans="2:5" customFormat="1" x14ac:dyDescent="0.25">
      <c r="E6" s="2" t="s">
        <v>353</v>
      </c>
    </row>
    <row r="7" spans="2:5" customFormat="1" x14ac:dyDescent="0.25">
      <c r="E7" t="s">
        <v>102</v>
      </c>
    </row>
    <row r="8" spans="2:5" customFormat="1" x14ac:dyDescent="0.25"/>
    <row r="9" spans="2:5" customFormat="1" x14ac:dyDescent="0.25">
      <c r="E9" s="14" t="s">
        <v>354</v>
      </c>
    </row>
    <row r="10" spans="2:5" customFormat="1" x14ac:dyDescent="0.25">
      <c r="E10" t="s">
        <v>355</v>
      </c>
    </row>
    <row r="11" spans="2:5" customFormat="1" x14ac:dyDescent="0.25"/>
    <row r="12" spans="2:5" customFormat="1" x14ac:dyDescent="0.25"/>
    <row r="13" spans="2:5" customFormat="1" x14ac:dyDescent="0.25"/>
    <row r="14" spans="2:5" customFormat="1" x14ac:dyDescent="0.25"/>
    <row r="15" spans="2:5" customFormat="1" x14ac:dyDescent="0.25"/>
    <row r="16" spans="2:5" customFormat="1" x14ac:dyDescent="0.25"/>
    <row r="17" customFormat="1" x14ac:dyDescent="0.25"/>
    <row r="18" customFormat="1" x14ac:dyDescent="0.25"/>
    <row r="19" customFormat="1" x14ac:dyDescent="0.25"/>
    <row r="20" customFormat="1" x14ac:dyDescent="0.25"/>
    <row r="21" customFormat="1" x14ac:dyDescent="0.25"/>
    <row r="22" customFormat="1" x14ac:dyDescent="0.25"/>
    <row r="23" customFormat="1" x14ac:dyDescent="0.25"/>
    <row r="24" customFormat="1" x14ac:dyDescent="0.25"/>
    <row r="25" customFormat="1" x14ac:dyDescent="0.25"/>
    <row r="26" customFormat="1" x14ac:dyDescent="0.25"/>
    <row r="27" customFormat="1" x14ac:dyDescent="0.25"/>
    <row r="28" customFormat="1" x14ac:dyDescent="0.25"/>
    <row r="29" customFormat="1" x14ac:dyDescent="0.25"/>
    <row r="30" customFormat="1" x14ac:dyDescent="0.25"/>
    <row r="31" customFormat="1" x14ac:dyDescent="0.25"/>
    <row r="32" customFormat="1" x14ac:dyDescent="0.25"/>
    <row r="33" spans="5:5" customFormat="1" x14ac:dyDescent="0.25"/>
    <row r="34" spans="5:5" customFormat="1" x14ac:dyDescent="0.25"/>
    <row r="35" spans="5:5" customFormat="1" x14ac:dyDescent="0.25"/>
    <row r="36" spans="5:5" customFormat="1" x14ac:dyDescent="0.25"/>
    <row r="37" spans="5:5" customFormat="1" x14ac:dyDescent="0.25"/>
    <row r="38" spans="5:5" customFormat="1" x14ac:dyDescent="0.25">
      <c r="E38" s="1" t="s">
        <v>681</v>
      </c>
    </row>
    <row r="39" spans="5:5" customFormat="1" x14ac:dyDescent="0.25"/>
    <row r="40" spans="5:5" customFormat="1" x14ac:dyDescent="0.25">
      <c r="E40" s="14" t="s">
        <v>685</v>
      </c>
    </row>
    <row r="41" spans="5:5" customFormat="1" x14ac:dyDescent="0.25">
      <c r="E41" t="s">
        <v>686</v>
      </c>
    </row>
    <row r="42" spans="5:5" customFormat="1" x14ac:dyDescent="0.25"/>
    <row r="43" spans="5:5" customFormat="1" x14ac:dyDescent="0.25"/>
    <row r="44" spans="5:5" customFormat="1" x14ac:dyDescent="0.25"/>
    <row r="45" spans="5:5" customFormat="1" x14ac:dyDescent="0.25"/>
    <row r="46" spans="5:5" customFormat="1" x14ac:dyDescent="0.25"/>
    <row r="47" spans="5:5" customFormat="1" x14ac:dyDescent="0.25"/>
    <row r="48" spans="5:5" customFormat="1" x14ac:dyDescent="0.25"/>
    <row r="49" spans="5:5" customFormat="1" x14ac:dyDescent="0.25"/>
    <row r="50" spans="5:5" customFormat="1" x14ac:dyDescent="0.25"/>
    <row r="51" spans="5:5" customFormat="1" x14ac:dyDescent="0.25"/>
    <row r="52" spans="5:5" customFormat="1" x14ac:dyDescent="0.25"/>
    <row r="53" spans="5:5" customFormat="1" x14ac:dyDescent="0.25">
      <c r="E53" s="14" t="s">
        <v>700</v>
      </c>
    </row>
    <row r="54" spans="5:5" customFormat="1" x14ac:dyDescent="0.25">
      <c r="E54" t="s">
        <v>701</v>
      </c>
    </row>
    <row r="55" spans="5:5" customFormat="1" x14ac:dyDescent="0.25"/>
    <row r="56" spans="5:5" customFormat="1" x14ac:dyDescent="0.25"/>
    <row r="57" spans="5:5" customFormat="1" x14ac:dyDescent="0.25"/>
    <row r="58" spans="5:5" customFormat="1" x14ac:dyDescent="0.25"/>
    <row r="59" spans="5:5" customFormat="1" x14ac:dyDescent="0.25"/>
    <row r="60" spans="5:5" customFormat="1" x14ac:dyDescent="0.25"/>
    <row r="61" spans="5:5" customFormat="1" x14ac:dyDescent="0.25"/>
    <row r="62" spans="5:5" customFormat="1" x14ac:dyDescent="0.25"/>
    <row r="63" spans="5:5" customFormat="1" x14ac:dyDescent="0.25"/>
    <row r="64" spans="5:5" customFormat="1" x14ac:dyDescent="0.25"/>
    <row r="65" spans="5:5" customFormat="1" x14ac:dyDescent="0.25"/>
    <row r="66" spans="5:5" customFormat="1" x14ac:dyDescent="0.25"/>
    <row r="67" spans="5:5" customFormat="1" x14ac:dyDescent="0.25"/>
    <row r="68" spans="5:5" customFormat="1" x14ac:dyDescent="0.25"/>
    <row r="69" spans="5:5" customFormat="1" x14ac:dyDescent="0.25"/>
    <row r="70" spans="5:5" customFormat="1" x14ac:dyDescent="0.25"/>
    <row r="71" spans="5:5" customFormat="1" x14ac:dyDescent="0.25"/>
    <row r="72" spans="5:5" customFormat="1" x14ac:dyDescent="0.25"/>
    <row r="73" spans="5:5" customFormat="1" x14ac:dyDescent="0.25"/>
    <row r="74" spans="5:5" customFormat="1" x14ac:dyDescent="0.25">
      <c r="E74" s="14" t="s">
        <v>707</v>
      </c>
    </row>
    <row r="75" spans="5:5" customFormat="1" x14ac:dyDescent="0.25">
      <c r="E75" t="s">
        <v>708</v>
      </c>
    </row>
    <row r="76" spans="5:5" customFormat="1" x14ac:dyDescent="0.25"/>
    <row r="77" spans="5:5" customFormat="1" x14ac:dyDescent="0.25"/>
    <row r="78" spans="5:5" customFormat="1" x14ac:dyDescent="0.25"/>
    <row r="79" spans="5:5" customFormat="1" x14ac:dyDescent="0.25"/>
    <row r="80" spans="5:5" customFormat="1" x14ac:dyDescent="0.25"/>
    <row r="81" customFormat="1" x14ac:dyDescent="0.25"/>
    <row r="82" customFormat="1" x14ac:dyDescent="0.25"/>
    <row r="83" customFormat="1" x14ac:dyDescent="0.25"/>
    <row r="84" customFormat="1" x14ac:dyDescent="0.25"/>
    <row r="85" customFormat="1" x14ac:dyDescent="0.25"/>
    <row r="86" customFormat="1" x14ac:dyDescent="0.25"/>
    <row r="87" customFormat="1" x14ac:dyDescent="0.25"/>
    <row r="88" customFormat="1" x14ac:dyDescent="0.25"/>
    <row r="89" customFormat="1" x14ac:dyDescent="0.25"/>
    <row r="90" customFormat="1" x14ac:dyDescent="0.25"/>
    <row r="91" customFormat="1" x14ac:dyDescent="0.25"/>
    <row r="92" customFormat="1" x14ac:dyDescent="0.25"/>
    <row r="93" customFormat="1" x14ac:dyDescent="0.25"/>
    <row r="94" customFormat="1" x14ac:dyDescent="0.25"/>
    <row r="95" customFormat="1" x14ac:dyDescent="0.25"/>
    <row r="96" customFormat="1" x14ac:dyDescent="0.25"/>
    <row r="97" customFormat="1" x14ac:dyDescent="0.25"/>
    <row r="98" customFormat="1" x14ac:dyDescent="0.25"/>
    <row r="99" customFormat="1" x14ac:dyDescent="0.25"/>
    <row r="100" customFormat="1" x14ac:dyDescent="0.25"/>
    <row r="101" customFormat="1" x14ac:dyDescent="0.25"/>
    <row r="102" customFormat="1" x14ac:dyDescent="0.25"/>
    <row r="103" customFormat="1" x14ac:dyDescent="0.25"/>
    <row r="104" customFormat="1" x14ac:dyDescent="0.25"/>
    <row r="105" customFormat="1" x14ac:dyDescent="0.25"/>
    <row r="106" customFormat="1" x14ac:dyDescent="0.25"/>
    <row r="107" customFormat="1" x14ac:dyDescent="0.25"/>
    <row r="108" customFormat="1" x14ac:dyDescent="0.25"/>
    <row r="109" customFormat="1" x14ac:dyDescent="0.25"/>
    <row r="110" customFormat="1" x14ac:dyDescent="0.25"/>
    <row r="111" customFormat="1" x14ac:dyDescent="0.25"/>
    <row r="112" customFormat="1" x14ac:dyDescent="0.25"/>
    <row r="113" customFormat="1" x14ac:dyDescent="0.25"/>
    <row r="114" customFormat="1" x14ac:dyDescent="0.25"/>
    <row r="115" customFormat="1" x14ac:dyDescent="0.25"/>
    <row r="116" customFormat="1" x14ac:dyDescent="0.25"/>
    <row r="117" customFormat="1" x14ac:dyDescent="0.25"/>
    <row r="118" customFormat="1" x14ac:dyDescent="0.25"/>
    <row r="119" customFormat="1" x14ac:dyDescent="0.25"/>
    <row r="120" customFormat="1" x14ac:dyDescent="0.25"/>
    <row r="121" customFormat="1" x14ac:dyDescent="0.25"/>
    <row r="122" customFormat="1" x14ac:dyDescent="0.25"/>
    <row r="123" customFormat="1" x14ac:dyDescent="0.25"/>
    <row r="124" customFormat="1" x14ac:dyDescent="0.25"/>
    <row r="125" customFormat="1" x14ac:dyDescent="0.25"/>
    <row r="126" customFormat="1" x14ac:dyDescent="0.25"/>
    <row r="127" customFormat="1" x14ac:dyDescent="0.25"/>
    <row r="128" customFormat="1" x14ac:dyDescent="0.25"/>
    <row r="129" customFormat="1" x14ac:dyDescent="0.25"/>
    <row r="130" customFormat="1" x14ac:dyDescent="0.25"/>
    <row r="131" customFormat="1" x14ac:dyDescent="0.25"/>
    <row r="132" customFormat="1" x14ac:dyDescent="0.25"/>
    <row r="133" customFormat="1" x14ac:dyDescent="0.25"/>
    <row r="134" customFormat="1" x14ac:dyDescent="0.25"/>
    <row r="135" customFormat="1" x14ac:dyDescent="0.25"/>
    <row r="136" customFormat="1" x14ac:dyDescent="0.25"/>
    <row r="137" customFormat="1" x14ac:dyDescent="0.25"/>
    <row r="138" customFormat="1" x14ac:dyDescent="0.25"/>
    <row r="139" customFormat="1" x14ac:dyDescent="0.25"/>
    <row r="140" customFormat="1" x14ac:dyDescent="0.25"/>
    <row r="141" customFormat="1" x14ac:dyDescent="0.25"/>
    <row r="142" customFormat="1" x14ac:dyDescent="0.25"/>
    <row r="143" customFormat="1" x14ac:dyDescent="0.25"/>
    <row r="144" customFormat="1" x14ac:dyDescent="0.25"/>
    <row r="145" customFormat="1" x14ac:dyDescent="0.25"/>
    <row r="146" customFormat="1" x14ac:dyDescent="0.25"/>
    <row r="147" customFormat="1" x14ac:dyDescent="0.25"/>
    <row r="148" customFormat="1" x14ac:dyDescent="0.25"/>
    <row r="149" customFormat="1" x14ac:dyDescent="0.25"/>
    <row r="150" customFormat="1" x14ac:dyDescent="0.25"/>
    <row r="151" customFormat="1" x14ac:dyDescent="0.25"/>
    <row r="152" customFormat="1" x14ac:dyDescent="0.25"/>
    <row r="153" customFormat="1" x14ac:dyDescent="0.25"/>
    <row r="154" customFormat="1" x14ac:dyDescent="0.25"/>
    <row r="155" customFormat="1" x14ac:dyDescent="0.25"/>
    <row r="156" customFormat="1" x14ac:dyDescent="0.25"/>
    <row r="157" customFormat="1" x14ac:dyDescent="0.25"/>
    <row r="158" customFormat="1" x14ac:dyDescent="0.25"/>
    <row r="159" customFormat="1" x14ac:dyDescent="0.25"/>
    <row r="160" customFormat="1" x14ac:dyDescent="0.25"/>
    <row r="161" spans="5:5" customFormat="1" x14ac:dyDescent="0.25"/>
    <row r="162" spans="5:5" customFormat="1" x14ac:dyDescent="0.25"/>
    <row r="163" spans="5:5" customFormat="1" x14ac:dyDescent="0.25"/>
    <row r="164" spans="5:5" customFormat="1" x14ac:dyDescent="0.25"/>
    <row r="165" spans="5:5" customFormat="1" x14ac:dyDescent="0.25"/>
    <row r="166" spans="5:5" customFormat="1" x14ac:dyDescent="0.25"/>
    <row r="167" spans="5:5" customFormat="1" x14ac:dyDescent="0.25">
      <c r="E167" s="2" t="s">
        <v>3</v>
      </c>
    </row>
    <row r="168" spans="5:5" customFormat="1" x14ac:dyDescent="0.25"/>
    <row r="169" spans="5:5" customFormat="1" x14ac:dyDescent="0.25"/>
    <row r="170" spans="5:5" customFormat="1" x14ac:dyDescent="0.25"/>
    <row r="171" spans="5:5" customFormat="1" x14ac:dyDescent="0.25"/>
    <row r="172" spans="5:5" customFormat="1" x14ac:dyDescent="0.25"/>
    <row r="173" spans="5:5" customFormat="1" x14ac:dyDescent="0.25"/>
    <row r="174" spans="5:5" customFormat="1" x14ac:dyDescent="0.25"/>
    <row r="175" spans="5:5" customFormat="1" x14ac:dyDescent="0.25"/>
    <row r="176" spans="5:5" customFormat="1" x14ac:dyDescent="0.25"/>
    <row r="177" customFormat="1" x14ac:dyDescent="0.25"/>
    <row r="178" customFormat="1" x14ac:dyDescent="0.25"/>
    <row r="179" customFormat="1" x14ac:dyDescent="0.25"/>
    <row r="180" customFormat="1" x14ac:dyDescent="0.25"/>
    <row r="181" customFormat="1" x14ac:dyDescent="0.25"/>
    <row r="182" customFormat="1" x14ac:dyDescent="0.25"/>
    <row r="183" customFormat="1" x14ac:dyDescent="0.25"/>
    <row r="184" customFormat="1" x14ac:dyDescent="0.25"/>
    <row r="185" customFormat="1" x14ac:dyDescent="0.25"/>
    <row r="186" customFormat="1" x14ac:dyDescent="0.25"/>
    <row r="187" customFormat="1" x14ac:dyDescent="0.25"/>
    <row r="188" customFormat="1" x14ac:dyDescent="0.25"/>
    <row r="189" customFormat="1" x14ac:dyDescent="0.25"/>
    <row r="190" customFormat="1" x14ac:dyDescent="0.25"/>
    <row r="191" customFormat="1" x14ac:dyDescent="0.25"/>
    <row r="192" customFormat="1" x14ac:dyDescent="0.25"/>
    <row r="193" customFormat="1" x14ac:dyDescent="0.25"/>
    <row r="194" customFormat="1" x14ac:dyDescent="0.25"/>
    <row r="195" customFormat="1" x14ac:dyDescent="0.25"/>
    <row r="196" customFormat="1" x14ac:dyDescent="0.25"/>
    <row r="197" customFormat="1" x14ac:dyDescent="0.25"/>
    <row r="198" customFormat="1" x14ac:dyDescent="0.25"/>
    <row r="199" customFormat="1" x14ac:dyDescent="0.25"/>
    <row r="200" customFormat="1" x14ac:dyDescent="0.25"/>
    <row r="201" customFormat="1" x14ac:dyDescent="0.25"/>
    <row r="202" customFormat="1" x14ac:dyDescent="0.25"/>
    <row r="203" customFormat="1" x14ac:dyDescent="0.25"/>
    <row r="204" customFormat="1" x14ac:dyDescent="0.25"/>
    <row r="205" customFormat="1" x14ac:dyDescent="0.25"/>
    <row r="206" customFormat="1" x14ac:dyDescent="0.25"/>
    <row r="207" customFormat="1" x14ac:dyDescent="0.25"/>
    <row r="208" customFormat="1" x14ac:dyDescent="0.25"/>
    <row r="209" customFormat="1" x14ac:dyDescent="0.25"/>
    <row r="210" customFormat="1" x14ac:dyDescent="0.25"/>
    <row r="211" customFormat="1" x14ac:dyDescent="0.25"/>
    <row r="212" customFormat="1" x14ac:dyDescent="0.25"/>
    <row r="213" customFormat="1" x14ac:dyDescent="0.25"/>
    <row r="214" customFormat="1" x14ac:dyDescent="0.25"/>
    <row r="215" customFormat="1" x14ac:dyDescent="0.25"/>
    <row r="216" customFormat="1" x14ac:dyDescent="0.25"/>
    <row r="217" customFormat="1" x14ac:dyDescent="0.25"/>
    <row r="218" customFormat="1" x14ac:dyDescent="0.25"/>
    <row r="219" customFormat="1" x14ac:dyDescent="0.25"/>
    <row r="220" customFormat="1" x14ac:dyDescent="0.25"/>
    <row r="221" customFormat="1" x14ac:dyDescent="0.25"/>
    <row r="222" customFormat="1" x14ac:dyDescent="0.25"/>
    <row r="223" customFormat="1" x14ac:dyDescent="0.25"/>
    <row r="224" customFormat="1" x14ac:dyDescent="0.25"/>
    <row r="225" spans="5:5" customFormat="1" x14ac:dyDescent="0.25"/>
    <row r="226" spans="5:5" customFormat="1" x14ac:dyDescent="0.25"/>
    <row r="227" spans="5:5" customFormat="1" x14ac:dyDescent="0.25"/>
    <row r="228" spans="5:5" customFormat="1" x14ac:dyDescent="0.25"/>
    <row r="229" spans="5:5" customFormat="1" x14ac:dyDescent="0.25"/>
    <row r="230" spans="5:5" customFormat="1" x14ac:dyDescent="0.25"/>
    <row r="231" spans="5:5" customFormat="1" x14ac:dyDescent="0.25"/>
    <row r="232" spans="5:5" customFormat="1" x14ac:dyDescent="0.25"/>
    <row r="233" spans="5:5" customFormat="1" x14ac:dyDescent="0.25"/>
    <row r="234" spans="5:5" customFormat="1" x14ac:dyDescent="0.25"/>
    <row r="235" spans="5:5" customFormat="1" x14ac:dyDescent="0.25"/>
    <row r="236" spans="5:5" customFormat="1" x14ac:dyDescent="0.25"/>
    <row r="237" spans="5:5" customFormat="1" x14ac:dyDescent="0.25">
      <c r="E237" s="2" t="s">
        <v>4</v>
      </c>
    </row>
    <row r="238" spans="5:5" customFormat="1" x14ac:dyDescent="0.25"/>
    <row r="239" spans="5:5" customFormat="1" x14ac:dyDescent="0.25"/>
    <row r="240" spans="5:5" customFormat="1" x14ac:dyDescent="0.25"/>
    <row r="241" customFormat="1" x14ac:dyDescent="0.25"/>
    <row r="242" customFormat="1" x14ac:dyDescent="0.25"/>
    <row r="243" customFormat="1" x14ac:dyDescent="0.25"/>
    <row r="244" customFormat="1" x14ac:dyDescent="0.25"/>
    <row r="245" customFormat="1" x14ac:dyDescent="0.25"/>
    <row r="246" customFormat="1" x14ac:dyDescent="0.25"/>
    <row r="247" customFormat="1" x14ac:dyDescent="0.25"/>
    <row r="248" customFormat="1" x14ac:dyDescent="0.25"/>
    <row r="249" customFormat="1" x14ac:dyDescent="0.25"/>
    <row r="250" customFormat="1" x14ac:dyDescent="0.25"/>
    <row r="251" customFormat="1" x14ac:dyDescent="0.25"/>
    <row r="252" customFormat="1" x14ac:dyDescent="0.25"/>
    <row r="253" customFormat="1" x14ac:dyDescent="0.25"/>
    <row r="254" customFormat="1" x14ac:dyDescent="0.25"/>
    <row r="255" customFormat="1" x14ac:dyDescent="0.25"/>
    <row r="256" customFormat="1" x14ac:dyDescent="0.25"/>
    <row r="257" customFormat="1" x14ac:dyDescent="0.25"/>
    <row r="258" customFormat="1" x14ac:dyDescent="0.25"/>
    <row r="259" customFormat="1" x14ac:dyDescent="0.25"/>
    <row r="260" customFormat="1" x14ac:dyDescent="0.25"/>
    <row r="261" customFormat="1" x14ac:dyDescent="0.25"/>
    <row r="262" customFormat="1" x14ac:dyDescent="0.25"/>
    <row r="263" customFormat="1" x14ac:dyDescent="0.25"/>
    <row r="264" customFormat="1" x14ac:dyDescent="0.25"/>
    <row r="265" customFormat="1" x14ac:dyDescent="0.25"/>
    <row r="266" customFormat="1" x14ac:dyDescent="0.25"/>
    <row r="267" customFormat="1" x14ac:dyDescent="0.25"/>
    <row r="268" customFormat="1" x14ac:dyDescent="0.25"/>
    <row r="269" customFormat="1" x14ac:dyDescent="0.25"/>
    <row r="270" customFormat="1" x14ac:dyDescent="0.25"/>
    <row r="271" customFormat="1" x14ac:dyDescent="0.25"/>
    <row r="272" customFormat="1" x14ac:dyDescent="0.25"/>
    <row r="273" customFormat="1" x14ac:dyDescent="0.25"/>
    <row r="274" customFormat="1" x14ac:dyDescent="0.25"/>
    <row r="275" customFormat="1" x14ac:dyDescent="0.25"/>
    <row r="276" customFormat="1" x14ac:dyDescent="0.25"/>
    <row r="277" customFormat="1" x14ac:dyDescent="0.25"/>
    <row r="278" customFormat="1" x14ac:dyDescent="0.25"/>
    <row r="279" customFormat="1" x14ac:dyDescent="0.25"/>
    <row r="280" customFormat="1" x14ac:dyDescent="0.25"/>
    <row r="281" customFormat="1" x14ac:dyDescent="0.25"/>
    <row r="282" customFormat="1" x14ac:dyDescent="0.25"/>
    <row r="283" customFormat="1" x14ac:dyDescent="0.25"/>
    <row r="284" customFormat="1" x14ac:dyDescent="0.25"/>
    <row r="285" customFormat="1" x14ac:dyDescent="0.25"/>
    <row r="286" customFormat="1" x14ac:dyDescent="0.25"/>
    <row r="287" customFormat="1" x14ac:dyDescent="0.25"/>
    <row r="288" customFormat="1" x14ac:dyDescent="0.25"/>
    <row r="289" spans="5:5" customFormat="1" x14ac:dyDescent="0.25"/>
    <row r="290" spans="5:5" customFormat="1" x14ac:dyDescent="0.25"/>
    <row r="291" spans="5:5" customFormat="1" x14ac:dyDescent="0.25"/>
    <row r="292" spans="5:5" customFormat="1" x14ac:dyDescent="0.25"/>
    <row r="293" spans="5:5" customFormat="1" x14ac:dyDescent="0.25"/>
    <row r="294" spans="5:5" customFormat="1" x14ac:dyDescent="0.25"/>
    <row r="295" spans="5:5" customFormat="1" x14ac:dyDescent="0.25"/>
    <row r="296" spans="5:5" customFormat="1" x14ac:dyDescent="0.25"/>
    <row r="297" spans="5:5" customFormat="1" x14ac:dyDescent="0.25"/>
    <row r="298" spans="5:5" customFormat="1" x14ac:dyDescent="0.25"/>
    <row r="299" spans="5:5" customFormat="1" x14ac:dyDescent="0.25"/>
    <row r="300" spans="5:5" customFormat="1" x14ac:dyDescent="0.25"/>
    <row r="301" spans="5:5" customFormat="1" x14ac:dyDescent="0.25"/>
    <row r="302" spans="5:5" customFormat="1" x14ac:dyDescent="0.25"/>
    <row r="303" spans="5:5" customFormat="1" x14ac:dyDescent="0.25">
      <c r="E303" s="2" t="s">
        <v>188</v>
      </c>
    </row>
    <row r="304" spans="5:5" customFormat="1" x14ac:dyDescent="0.25"/>
    <row r="305" customFormat="1" x14ac:dyDescent="0.25"/>
    <row r="306" customFormat="1" x14ac:dyDescent="0.25"/>
    <row r="307" customFormat="1" x14ac:dyDescent="0.25"/>
    <row r="308" customFormat="1" x14ac:dyDescent="0.25"/>
    <row r="309" customFormat="1" x14ac:dyDescent="0.25"/>
    <row r="310" customFormat="1" x14ac:dyDescent="0.25"/>
    <row r="311" customFormat="1" x14ac:dyDescent="0.25"/>
    <row r="312" customFormat="1" x14ac:dyDescent="0.25"/>
    <row r="313" customFormat="1" x14ac:dyDescent="0.25"/>
    <row r="314" customFormat="1" x14ac:dyDescent="0.25"/>
    <row r="315" customFormat="1" x14ac:dyDescent="0.25"/>
    <row r="316" customFormat="1" x14ac:dyDescent="0.25"/>
    <row r="317" customFormat="1" x14ac:dyDescent="0.25"/>
    <row r="318" customFormat="1" x14ac:dyDescent="0.25"/>
    <row r="319" customFormat="1" x14ac:dyDescent="0.25"/>
    <row r="320" customFormat="1" x14ac:dyDescent="0.25"/>
    <row r="321" customFormat="1" x14ac:dyDescent="0.25"/>
    <row r="322" customFormat="1" x14ac:dyDescent="0.25"/>
    <row r="323" customFormat="1" x14ac:dyDescent="0.25"/>
    <row r="324" customFormat="1" x14ac:dyDescent="0.25"/>
    <row r="325" customFormat="1" x14ac:dyDescent="0.25"/>
    <row r="326" customFormat="1" x14ac:dyDescent="0.25"/>
    <row r="327" customFormat="1" x14ac:dyDescent="0.25"/>
    <row r="328" customFormat="1" x14ac:dyDescent="0.25"/>
    <row r="329" customFormat="1" x14ac:dyDescent="0.25"/>
    <row r="330" customFormat="1" x14ac:dyDescent="0.25"/>
    <row r="331" customFormat="1" x14ac:dyDescent="0.25"/>
    <row r="332" customFormat="1" x14ac:dyDescent="0.25"/>
    <row r="333" customFormat="1" x14ac:dyDescent="0.25"/>
    <row r="334" customFormat="1" x14ac:dyDescent="0.25"/>
    <row r="335" customFormat="1" x14ac:dyDescent="0.25"/>
    <row r="336" customFormat="1" x14ac:dyDescent="0.25"/>
    <row r="337" spans="5:5" customFormat="1" x14ac:dyDescent="0.25"/>
    <row r="338" spans="5:5" customFormat="1" x14ac:dyDescent="0.25"/>
    <row r="339" spans="5:5" customFormat="1" x14ac:dyDescent="0.25"/>
    <row r="340" spans="5:5" customFormat="1" x14ac:dyDescent="0.25"/>
    <row r="341" spans="5:5" customFormat="1" x14ac:dyDescent="0.25"/>
    <row r="342" spans="5:5" customFormat="1" x14ac:dyDescent="0.25"/>
    <row r="343" spans="5:5" customFormat="1" x14ac:dyDescent="0.25"/>
    <row r="344" spans="5:5" customFormat="1" x14ac:dyDescent="0.25"/>
    <row r="345" spans="5:5" customFormat="1" x14ac:dyDescent="0.25">
      <c r="E345" s="14" t="s">
        <v>709</v>
      </c>
    </row>
    <row r="346" spans="5:5" customFormat="1" x14ac:dyDescent="0.25">
      <c r="E346" t="s">
        <v>710</v>
      </c>
    </row>
    <row r="347" spans="5:5" customFormat="1" x14ac:dyDescent="0.25"/>
    <row r="348" spans="5:5" customFormat="1" x14ac:dyDescent="0.25"/>
    <row r="349" spans="5:5" customFormat="1" x14ac:dyDescent="0.25"/>
    <row r="350" spans="5:5" customFormat="1" x14ac:dyDescent="0.25"/>
    <row r="351" spans="5:5" customFormat="1" x14ac:dyDescent="0.25"/>
    <row r="352" spans="5:5" customFormat="1" x14ac:dyDescent="0.25"/>
    <row r="353" customFormat="1" x14ac:dyDescent="0.25"/>
    <row r="354" customFormat="1" x14ac:dyDescent="0.25"/>
    <row r="355" customFormat="1" x14ac:dyDescent="0.25"/>
    <row r="356" customFormat="1" x14ac:dyDescent="0.25"/>
    <row r="357" customFormat="1" x14ac:dyDescent="0.25"/>
    <row r="358" customFormat="1" x14ac:dyDescent="0.25"/>
    <row r="359" customFormat="1" x14ac:dyDescent="0.25"/>
    <row r="360" customFormat="1" x14ac:dyDescent="0.25"/>
    <row r="361" customFormat="1" x14ac:dyDescent="0.25"/>
    <row r="362" customFormat="1" x14ac:dyDescent="0.25"/>
    <row r="363" customFormat="1" x14ac:dyDescent="0.25"/>
    <row r="364" customFormat="1" x14ac:dyDescent="0.25"/>
    <row r="365" customFormat="1" x14ac:dyDescent="0.25"/>
    <row r="366" customFormat="1" x14ac:dyDescent="0.25"/>
    <row r="367" customFormat="1" x14ac:dyDescent="0.25"/>
    <row r="368" customFormat="1" x14ac:dyDescent="0.25"/>
    <row r="369" spans="3:5" customFormat="1" x14ac:dyDescent="0.25"/>
    <row r="370" spans="3:5" customFormat="1" x14ac:dyDescent="0.25"/>
    <row r="371" spans="3:5" customFormat="1" x14ac:dyDescent="0.25"/>
    <row r="372" spans="3:5" customFormat="1" x14ac:dyDescent="0.25">
      <c r="C372" s="13">
        <v>0</v>
      </c>
      <c r="E372" s="1" t="s">
        <v>410</v>
      </c>
    </row>
    <row r="373" spans="3:5" customFormat="1" x14ac:dyDescent="0.25">
      <c r="E373" t="s">
        <v>414</v>
      </c>
    </row>
    <row r="374" spans="3:5" customFormat="1" x14ac:dyDescent="0.25">
      <c r="E374" s="2" t="s">
        <v>415</v>
      </c>
    </row>
    <row r="375" spans="3:5" customFormat="1" x14ac:dyDescent="0.25">
      <c r="E375" t="s">
        <v>286</v>
      </c>
    </row>
    <row r="376" spans="3:5" customFormat="1" x14ac:dyDescent="0.25">
      <c r="E376" t="s">
        <v>287</v>
      </c>
    </row>
    <row r="377" spans="3:5" customFormat="1" x14ac:dyDescent="0.25"/>
    <row r="378" spans="3:5" customFormat="1" x14ac:dyDescent="0.25">
      <c r="E378" s="30" t="s">
        <v>141</v>
      </c>
    </row>
    <row r="379" spans="3:5" customFormat="1" x14ac:dyDescent="0.25">
      <c r="E379" t="s">
        <v>217</v>
      </c>
    </row>
    <row r="380" spans="3:5" customFormat="1" x14ac:dyDescent="0.25"/>
    <row r="381" spans="3:5" customFormat="1" x14ac:dyDescent="0.25">
      <c r="E381" s="30" t="s">
        <v>219</v>
      </c>
    </row>
    <row r="382" spans="3:5" customFormat="1" x14ac:dyDescent="0.25">
      <c r="E382" t="s">
        <v>297</v>
      </c>
    </row>
    <row r="383" spans="3:5" customFormat="1" x14ac:dyDescent="0.25"/>
    <row r="384" spans="3:5" customFormat="1" x14ac:dyDescent="0.25">
      <c r="E384" s="30" t="s">
        <v>220</v>
      </c>
    </row>
    <row r="385" spans="5:27" customFormat="1" x14ac:dyDescent="0.25">
      <c r="E385" t="s">
        <v>298</v>
      </c>
    </row>
    <row r="386" spans="5:27" customFormat="1" x14ac:dyDescent="0.25"/>
    <row r="387" spans="5:27" customFormat="1" x14ac:dyDescent="0.25">
      <c r="E387" s="30" t="s">
        <v>96</v>
      </c>
    </row>
    <row r="388" spans="5:27" customFormat="1" x14ac:dyDescent="0.25">
      <c r="E388" t="s">
        <v>506</v>
      </c>
      <c r="AA388" t="s">
        <v>507</v>
      </c>
    </row>
    <row r="389" spans="5:27" customFormat="1" x14ac:dyDescent="0.25"/>
    <row r="390" spans="5:27" customFormat="1" x14ac:dyDescent="0.25">
      <c r="E390" s="30" t="s">
        <v>97</v>
      </c>
    </row>
    <row r="391" spans="5:27" customFormat="1" x14ac:dyDescent="0.25">
      <c r="E391" t="s">
        <v>416</v>
      </c>
    </row>
    <row r="392" spans="5:27" customFormat="1" x14ac:dyDescent="0.25"/>
    <row r="393" spans="5:27" customFormat="1" x14ac:dyDescent="0.25">
      <c r="E393" s="30" t="s">
        <v>101</v>
      </c>
    </row>
    <row r="394" spans="5:27" customFormat="1" x14ac:dyDescent="0.25">
      <c r="E394" t="s">
        <v>417</v>
      </c>
    </row>
    <row r="395" spans="5:27" customFormat="1" x14ac:dyDescent="0.25">
      <c r="E395" t="s">
        <v>418</v>
      </c>
    </row>
    <row r="396" spans="5:27" customFormat="1" x14ac:dyDescent="0.25">
      <c r="E396" t="s">
        <v>419</v>
      </c>
    </row>
    <row r="397" spans="5:27" customFormat="1" x14ac:dyDescent="0.25">
      <c r="E397" t="s">
        <v>420</v>
      </c>
    </row>
    <row r="398" spans="5:27" customFormat="1" x14ac:dyDescent="0.25">
      <c r="E398" t="s">
        <v>421</v>
      </c>
    </row>
    <row r="399" spans="5:27" customFormat="1" x14ac:dyDescent="0.25">
      <c r="E399" t="s">
        <v>422</v>
      </c>
    </row>
    <row r="400" spans="5:27" customFormat="1" x14ac:dyDescent="0.25">
      <c r="E400" t="s">
        <v>423</v>
      </c>
    </row>
    <row r="401" spans="5:5" customFormat="1" x14ac:dyDescent="0.25">
      <c r="E401" t="s">
        <v>424</v>
      </c>
    </row>
    <row r="402" spans="5:5" customFormat="1" x14ac:dyDescent="0.25">
      <c r="E402" t="s">
        <v>425</v>
      </c>
    </row>
    <row r="403" spans="5:5" customFormat="1" x14ac:dyDescent="0.25">
      <c r="E403" t="s">
        <v>426</v>
      </c>
    </row>
    <row r="404" spans="5:5" customFormat="1" x14ac:dyDescent="0.25">
      <c r="E404" t="s">
        <v>427</v>
      </c>
    </row>
    <row r="405" spans="5:5" customFormat="1" x14ac:dyDescent="0.25">
      <c r="E405" t="s">
        <v>428</v>
      </c>
    </row>
    <row r="406" spans="5:5" customFormat="1" x14ac:dyDescent="0.25">
      <c r="E406" t="s">
        <v>429</v>
      </c>
    </row>
    <row r="407" spans="5:5" customFormat="1" x14ac:dyDescent="0.25">
      <c r="E407" t="s">
        <v>430</v>
      </c>
    </row>
    <row r="408" spans="5:5" customFormat="1" x14ac:dyDescent="0.25">
      <c r="E408" t="s">
        <v>431</v>
      </c>
    </row>
    <row r="409" spans="5:5" customFormat="1" x14ac:dyDescent="0.25">
      <c r="E409" t="s">
        <v>432</v>
      </c>
    </row>
    <row r="410" spans="5:5" customFormat="1" x14ac:dyDescent="0.25">
      <c r="E410" t="s">
        <v>433</v>
      </c>
    </row>
    <row r="411" spans="5:5" customFormat="1" x14ac:dyDescent="0.25">
      <c r="E411" t="s">
        <v>434</v>
      </c>
    </row>
    <row r="412" spans="5:5" customFormat="1" x14ac:dyDescent="0.25">
      <c r="E412" t="s">
        <v>435</v>
      </c>
    </row>
    <row r="413" spans="5:5" customFormat="1" x14ac:dyDescent="0.25">
      <c r="E413" t="s">
        <v>436</v>
      </c>
    </row>
    <row r="414" spans="5:5" customFormat="1" x14ac:dyDescent="0.25">
      <c r="E414" t="s">
        <v>437</v>
      </c>
    </row>
    <row r="415" spans="5:5" customFormat="1" x14ac:dyDescent="0.25">
      <c r="E415" t="s">
        <v>438</v>
      </c>
    </row>
    <row r="416" spans="5:5" customFormat="1" x14ac:dyDescent="0.25">
      <c r="E416" t="s">
        <v>439</v>
      </c>
    </row>
    <row r="417" spans="5:5" customFormat="1" x14ac:dyDescent="0.25">
      <c r="E417" t="s">
        <v>440</v>
      </c>
    </row>
    <row r="418" spans="5:5" customFormat="1" x14ac:dyDescent="0.25">
      <c r="E418" t="s">
        <v>441</v>
      </c>
    </row>
    <row r="419" spans="5:5" customFormat="1" x14ac:dyDescent="0.25">
      <c r="E419" t="s">
        <v>442</v>
      </c>
    </row>
    <row r="420" spans="5:5" customFormat="1" x14ac:dyDescent="0.25">
      <c r="E420" t="s">
        <v>443</v>
      </c>
    </row>
    <row r="421" spans="5:5" customFormat="1" x14ac:dyDescent="0.25">
      <c r="E421" t="s">
        <v>444</v>
      </c>
    </row>
    <row r="422" spans="5:5" customFormat="1" x14ac:dyDescent="0.25">
      <c r="E422" t="s">
        <v>445</v>
      </c>
    </row>
    <row r="423" spans="5:5" customFormat="1" x14ac:dyDescent="0.25">
      <c r="E423" t="s">
        <v>446</v>
      </c>
    </row>
    <row r="424" spans="5:5" customFormat="1" x14ac:dyDescent="0.25">
      <c r="E424" t="s">
        <v>447</v>
      </c>
    </row>
    <row r="425" spans="5:5" customFormat="1" x14ac:dyDescent="0.25">
      <c r="E425" t="s">
        <v>448</v>
      </c>
    </row>
    <row r="426" spans="5:5" customFormat="1" x14ac:dyDescent="0.25">
      <c r="E426" t="s">
        <v>449</v>
      </c>
    </row>
    <row r="427" spans="5:5" customFormat="1" x14ac:dyDescent="0.25">
      <c r="E427" t="s">
        <v>450</v>
      </c>
    </row>
    <row r="428" spans="5:5" customFormat="1" x14ac:dyDescent="0.25">
      <c r="E428" t="s">
        <v>451</v>
      </c>
    </row>
    <row r="429" spans="5:5" customFormat="1" x14ac:dyDescent="0.25">
      <c r="E429" t="s">
        <v>452</v>
      </c>
    </row>
    <row r="430" spans="5:5" customFormat="1" x14ac:dyDescent="0.25">
      <c r="E430" t="s">
        <v>453</v>
      </c>
    </row>
    <row r="431" spans="5:5" customFormat="1" x14ac:dyDescent="0.25">
      <c r="E431" t="s">
        <v>454</v>
      </c>
    </row>
    <row r="432" spans="5:5" customFormat="1" x14ac:dyDescent="0.25">
      <c r="E432" t="s">
        <v>455</v>
      </c>
    </row>
    <row r="433" spans="5:22" customFormat="1" x14ac:dyDescent="0.25">
      <c r="E433" t="s">
        <v>456</v>
      </c>
    </row>
    <row r="434" spans="5:22" customFormat="1" x14ac:dyDescent="0.25">
      <c r="E434" t="s">
        <v>457</v>
      </c>
    </row>
    <row r="435" spans="5:22" customFormat="1" x14ac:dyDescent="0.25">
      <c r="E435" t="s">
        <v>458</v>
      </c>
    </row>
    <row r="436" spans="5:22" customFormat="1" x14ac:dyDescent="0.25">
      <c r="E436" t="s">
        <v>459</v>
      </c>
    </row>
    <row r="437" spans="5:22" customFormat="1" x14ac:dyDescent="0.25">
      <c r="E437" t="s">
        <v>460</v>
      </c>
    </row>
    <row r="438" spans="5:22" customFormat="1" x14ac:dyDescent="0.25">
      <c r="E438" t="s">
        <v>461</v>
      </c>
    </row>
    <row r="439" spans="5:22" customFormat="1" x14ac:dyDescent="0.25"/>
    <row r="440" spans="5:22" customFormat="1" x14ac:dyDescent="0.25">
      <c r="E440" s="30" t="s">
        <v>98</v>
      </c>
    </row>
    <row r="441" spans="5:22" customFormat="1" x14ac:dyDescent="0.25">
      <c r="E441" t="s">
        <v>462</v>
      </c>
      <c r="L441" t="str">
        <f t="shared" ref="L441:L485" si="0">SUBSTITUTE(E441, " =&gt; ", "|")</f>
        <v>B9959TXW|2024</v>
      </c>
      <c r="R441" t="s">
        <v>721</v>
      </c>
      <c r="V441">
        <v>2024</v>
      </c>
    </row>
    <row r="442" spans="5:22" customFormat="1" x14ac:dyDescent="0.25">
      <c r="E442" t="s">
        <v>463</v>
      </c>
      <c r="L442" t="str">
        <f t="shared" si="0"/>
        <v>B2077PID|2024</v>
      </c>
      <c r="R442" t="s">
        <v>722</v>
      </c>
      <c r="V442">
        <v>2024</v>
      </c>
    </row>
    <row r="443" spans="5:22" customFormat="1" x14ac:dyDescent="0.25">
      <c r="E443" t="s">
        <v>464</v>
      </c>
      <c r="L443" t="str">
        <f t="shared" si="0"/>
        <v>B2012PIA|2024</v>
      </c>
      <c r="R443" t="s">
        <v>723</v>
      </c>
      <c r="V443">
        <v>2024</v>
      </c>
    </row>
    <row r="444" spans="5:22" customFormat="1" x14ac:dyDescent="0.25">
      <c r="E444" t="s">
        <v>465</v>
      </c>
      <c r="L444" t="str">
        <f t="shared" si="0"/>
        <v>B2065PID|2024</v>
      </c>
      <c r="R444" t="s">
        <v>724</v>
      </c>
      <c r="V444">
        <v>2024</v>
      </c>
    </row>
    <row r="445" spans="5:22" customFormat="1" x14ac:dyDescent="0.25">
      <c r="E445" t="s">
        <v>466</v>
      </c>
      <c r="L445" t="str">
        <f t="shared" si="0"/>
        <v>B2046PZZ|2024</v>
      </c>
      <c r="R445" t="s">
        <v>725</v>
      </c>
      <c r="V445">
        <v>2024</v>
      </c>
    </row>
    <row r="446" spans="5:22" customFormat="1" x14ac:dyDescent="0.25">
      <c r="E446" t="s">
        <v>467</v>
      </c>
      <c r="L446" t="str">
        <f t="shared" si="0"/>
        <v>B2911PID|2024</v>
      </c>
      <c r="R446" t="s">
        <v>726</v>
      </c>
      <c r="V446">
        <v>2024</v>
      </c>
    </row>
    <row r="447" spans="5:22" customFormat="1" x14ac:dyDescent="0.25">
      <c r="E447" t="s">
        <v>468</v>
      </c>
      <c r="L447" t="str">
        <f t="shared" si="0"/>
        <v>B2052PZZ|2024</v>
      </c>
      <c r="R447" t="s">
        <v>727</v>
      </c>
      <c r="V447">
        <v>2024</v>
      </c>
    </row>
    <row r="448" spans="5:22" customFormat="1" x14ac:dyDescent="0.25">
      <c r="E448" t="s">
        <v>469</v>
      </c>
      <c r="L448" t="str">
        <f t="shared" si="0"/>
        <v>B2060PZZ|2024</v>
      </c>
      <c r="R448" t="s">
        <v>728</v>
      </c>
      <c r="V448">
        <v>2024</v>
      </c>
    </row>
    <row r="449" spans="5:22" customFormat="1" x14ac:dyDescent="0.25">
      <c r="E449" t="s">
        <v>470</v>
      </c>
      <c r="L449" t="str">
        <f t="shared" si="0"/>
        <v>B1495PJW|2023</v>
      </c>
      <c r="R449" t="s">
        <v>729</v>
      </c>
      <c r="V449">
        <v>2023</v>
      </c>
    </row>
    <row r="450" spans="5:22" customFormat="1" x14ac:dyDescent="0.25">
      <c r="E450" t="s">
        <v>471</v>
      </c>
      <c r="L450" t="str">
        <f t="shared" si="0"/>
        <v>AB1785XY|2024</v>
      </c>
      <c r="R450" t="s">
        <v>730</v>
      </c>
      <c r="V450">
        <v>2024</v>
      </c>
    </row>
    <row r="451" spans="5:22" customFormat="1" x14ac:dyDescent="0.25">
      <c r="E451" t="s">
        <v>472</v>
      </c>
      <c r="L451" t="str">
        <f t="shared" si="0"/>
        <v>AB1317XX|2024</v>
      </c>
      <c r="R451" t="s">
        <v>731</v>
      </c>
      <c r="V451">
        <v>2024</v>
      </c>
    </row>
    <row r="452" spans="5:22" customFormat="1" x14ac:dyDescent="0.25">
      <c r="E452" t="s">
        <v>473</v>
      </c>
      <c r="L452" t="str">
        <f t="shared" si="0"/>
        <v>AB1064YX|2024</v>
      </c>
      <c r="R452" t="s">
        <v>732</v>
      </c>
      <c r="V452">
        <v>2024</v>
      </c>
    </row>
    <row r="453" spans="5:22" customFormat="1" x14ac:dyDescent="0.25">
      <c r="E453" t="s">
        <v>474</v>
      </c>
      <c r="L453" t="str">
        <f t="shared" si="0"/>
        <v>B9979TXW|2024</v>
      </c>
      <c r="R453" t="s">
        <v>733</v>
      </c>
      <c r="V453">
        <v>2024</v>
      </c>
    </row>
    <row r="454" spans="5:22" customFormat="1" x14ac:dyDescent="0.25">
      <c r="E454" t="s">
        <v>475</v>
      </c>
      <c r="L454" t="str">
        <f t="shared" si="0"/>
        <v>B9605PCY|2024</v>
      </c>
      <c r="R454" t="s">
        <v>734</v>
      </c>
      <c r="V454">
        <v>2024</v>
      </c>
    </row>
    <row r="455" spans="5:22" customFormat="1" x14ac:dyDescent="0.25">
      <c r="E455" t="s">
        <v>476</v>
      </c>
      <c r="L455" t="str">
        <f t="shared" si="0"/>
        <v>B9546PCY|2024</v>
      </c>
      <c r="R455" t="s">
        <v>735</v>
      </c>
      <c r="V455">
        <v>2024</v>
      </c>
    </row>
    <row r="456" spans="5:22" customFormat="1" x14ac:dyDescent="0.25">
      <c r="E456" t="s">
        <v>477</v>
      </c>
      <c r="L456" t="str">
        <f t="shared" si="0"/>
        <v>B9749PCY|2024</v>
      </c>
      <c r="R456" t="s">
        <v>736</v>
      </c>
      <c r="V456">
        <v>2024</v>
      </c>
    </row>
    <row r="457" spans="5:22" customFormat="1" x14ac:dyDescent="0.25">
      <c r="E457" t="s">
        <v>478</v>
      </c>
      <c r="L457" t="str">
        <f t="shared" si="0"/>
        <v>B9747PCY|2024</v>
      </c>
      <c r="R457" t="s">
        <v>737</v>
      </c>
      <c r="V457">
        <v>2024</v>
      </c>
    </row>
    <row r="458" spans="5:22" customFormat="1" x14ac:dyDescent="0.25">
      <c r="E458" t="s">
        <v>479</v>
      </c>
      <c r="L458" t="str">
        <f t="shared" si="0"/>
        <v>B9745PCY|2024</v>
      </c>
      <c r="R458" t="s">
        <v>738</v>
      </c>
      <c r="V458">
        <v>2024</v>
      </c>
    </row>
    <row r="459" spans="5:22" customFormat="1" x14ac:dyDescent="0.25">
      <c r="E459" t="s">
        <v>480</v>
      </c>
      <c r="L459" t="str">
        <f t="shared" si="0"/>
        <v>B9716PCY|2024</v>
      </c>
      <c r="R459" t="s">
        <v>739</v>
      </c>
      <c r="V459">
        <v>2024</v>
      </c>
    </row>
    <row r="460" spans="5:22" customFormat="1" x14ac:dyDescent="0.25">
      <c r="E460" t="s">
        <v>481</v>
      </c>
      <c r="L460" t="str">
        <f t="shared" si="0"/>
        <v>B9708PCY|2024</v>
      </c>
      <c r="R460" t="s">
        <v>740</v>
      </c>
      <c r="V460">
        <v>2024</v>
      </c>
    </row>
    <row r="461" spans="5:22" customFormat="1" x14ac:dyDescent="0.25">
      <c r="E461" t="s">
        <v>482</v>
      </c>
      <c r="L461" t="str">
        <f t="shared" si="0"/>
        <v>B9647PCY|2024</v>
      </c>
      <c r="R461" t="s">
        <v>741</v>
      </c>
      <c r="V461">
        <v>2024</v>
      </c>
    </row>
    <row r="462" spans="5:22" customFormat="1" x14ac:dyDescent="0.25">
      <c r="E462" t="s">
        <v>483</v>
      </c>
      <c r="L462" t="str">
        <f t="shared" si="0"/>
        <v>B9645PCY|2024</v>
      </c>
      <c r="R462" t="s">
        <v>742</v>
      </c>
      <c r="V462">
        <v>2024</v>
      </c>
    </row>
    <row r="463" spans="5:22" customFormat="1" x14ac:dyDescent="0.25">
      <c r="E463" t="s">
        <v>484</v>
      </c>
      <c r="L463" t="str">
        <f t="shared" si="0"/>
        <v>B9634PCY|2024</v>
      </c>
      <c r="R463" t="s">
        <v>743</v>
      </c>
      <c r="V463">
        <v>2024</v>
      </c>
    </row>
    <row r="464" spans="5:22" customFormat="1" x14ac:dyDescent="0.25">
      <c r="E464" t="s">
        <v>485</v>
      </c>
      <c r="L464" t="str">
        <f t="shared" si="0"/>
        <v>B9875PCY|2024</v>
      </c>
      <c r="R464" t="s">
        <v>744</v>
      </c>
      <c r="V464">
        <v>2024</v>
      </c>
    </row>
    <row r="465" spans="5:22" customFormat="1" x14ac:dyDescent="0.25">
      <c r="E465" t="s">
        <v>486</v>
      </c>
      <c r="L465" t="str">
        <f t="shared" si="0"/>
        <v>B9767PCY|2024</v>
      </c>
      <c r="R465" t="s">
        <v>745</v>
      </c>
      <c r="V465">
        <v>2024</v>
      </c>
    </row>
    <row r="466" spans="5:22" customFormat="1" x14ac:dyDescent="0.25">
      <c r="E466" t="s">
        <v>487</v>
      </c>
      <c r="L466" t="str">
        <f t="shared" si="0"/>
        <v>B9739PCY|2024</v>
      </c>
      <c r="R466" t="s">
        <v>746</v>
      </c>
      <c r="V466">
        <v>2024</v>
      </c>
    </row>
    <row r="467" spans="5:22" customFormat="1" x14ac:dyDescent="0.25">
      <c r="E467" t="s">
        <v>488</v>
      </c>
      <c r="L467" t="str">
        <f t="shared" si="0"/>
        <v>B9706PCY|2024</v>
      </c>
      <c r="R467" t="s">
        <v>747</v>
      </c>
      <c r="V467">
        <v>2024</v>
      </c>
    </row>
    <row r="468" spans="5:22" customFormat="1" x14ac:dyDescent="0.25">
      <c r="E468" t="s">
        <v>489</v>
      </c>
      <c r="L468" t="str">
        <f t="shared" si="0"/>
        <v>B9743PCY|2024</v>
      </c>
      <c r="R468" t="s">
        <v>748</v>
      </c>
      <c r="V468">
        <v>2024</v>
      </c>
    </row>
    <row r="469" spans="5:22" customFormat="1" x14ac:dyDescent="0.25">
      <c r="E469" t="s">
        <v>490</v>
      </c>
      <c r="L469" t="str">
        <f t="shared" si="0"/>
        <v>B9741PCY|2024</v>
      </c>
      <c r="R469" t="s">
        <v>749</v>
      </c>
      <c r="V469">
        <v>2024</v>
      </c>
    </row>
    <row r="470" spans="5:22" customFormat="1" x14ac:dyDescent="0.25">
      <c r="E470" t="s">
        <v>763</v>
      </c>
      <c r="L470" t="str">
        <f t="shared" si="0"/>
        <v>B9769PCY|2024</v>
      </c>
      <c r="R470" t="s">
        <v>764</v>
      </c>
      <c r="V470">
        <v>2024</v>
      </c>
    </row>
    <row r="471" spans="5:22" customFormat="1" x14ac:dyDescent="0.25">
      <c r="E471" t="s">
        <v>491</v>
      </c>
      <c r="L471" t="str">
        <f t="shared" si="0"/>
        <v>B9633PCY|2024</v>
      </c>
      <c r="R471" t="s">
        <v>750</v>
      </c>
      <c r="V471">
        <v>2024</v>
      </c>
    </row>
    <row r="472" spans="5:22" customFormat="1" x14ac:dyDescent="0.25">
      <c r="E472" t="s">
        <v>492</v>
      </c>
      <c r="L472" t="str">
        <f t="shared" si="0"/>
        <v>B9600PCY|2024</v>
      </c>
      <c r="R472" t="s">
        <v>751</v>
      </c>
      <c r="V472">
        <v>2024</v>
      </c>
    </row>
    <row r="473" spans="5:22" customFormat="1" x14ac:dyDescent="0.25">
      <c r="E473" t="s">
        <v>493</v>
      </c>
      <c r="L473" t="str">
        <f t="shared" si="0"/>
        <v>B9641PCY|2024</v>
      </c>
      <c r="R473" t="s">
        <v>752</v>
      </c>
      <c r="V473">
        <v>2024</v>
      </c>
    </row>
    <row r="474" spans="5:22" customFormat="1" x14ac:dyDescent="0.25">
      <c r="E474" t="s">
        <v>494</v>
      </c>
      <c r="L474" t="str">
        <f t="shared" si="0"/>
        <v>B9598PCY|2024</v>
      </c>
      <c r="R474" t="s">
        <v>753</v>
      </c>
      <c r="V474">
        <v>2024</v>
      </c>
    </row>
    <row r="475" spans="5:22" customFormat="1" x14ac:dyDescent="0.25">
      <c r="E475" t="s">
        <v>495</v>
      </c>
      <c r="L475" t="str">
        <f t="shared" si="0"/>
        <v>B9639PCY|2024</v>
      </c>
      <c r="R475" t="s">
        <v>754</v>
      </c>
      <c r="V475">
        <v>2024</v>
      </c>
    </row>
    <row r="476" spans="5:22" customFormat="1" x14ac:dyDescent="0.25">
      <c r="E476" t="s">
        <v>496</v>
      </c>
      <c r="L476" t="str">
        <f t="shared" si="0"/>
        <v>B9643PCY|2024</v>
      </c>
      <c r="R476" t="s">
        <v>755</v>
      </c>
      <c r="V476">
        <v>2024</v>
      </c>
    </row>
    <row r="477" spans="5:22" customFormat="1" x14ac:dyDescent="0.25">
      <c r="E477" t="s">
        <v>497</v>
      </c>
      <c r="L477" t="str">
        <f t="shared" si="0"/>
        <v>B9637PCY|2024</v>
      </c>
      <c r="R477" t="s">
        <v>756</v>
      </c>
      <c r="V477">
        <v>2024</v>
      </c>
    </row>
    <row r="478" spans="5:22" customFormat="1" x14ac:dyDescent="0.25">
      <c r="E478" t="s">
        <v>498</v>
      </c>
      <c r="L478" t="str">
        <f t="shared" si="0"/>
        <v>B9561PCY|2024</v>
      </c>
      <c r="R478" t="s">
        <v>757</v>
      </c>
      <c r="V478">
        <v>2024</v>
      </c>
    </row>
    <row r="479" spans="5:22" customFormat="1" x14ac:dyDescent="0.25">
      <c r="E479" t="s">
        <v>499</v>
      </c>
      <c r="L479" t="str">
        <f t="shared" si="0"/>
        <v>B9635PCY|2024</v>
      </c>
      <c r="R479" t="s">
        <v>758</v>
      </c>
      <c r="V479">
        <v>2024</v>
      </c>
    </row>
    <row r="480" spans="5:22" customFormat="1" x14ac:dyDescent="0.25">
      <c r="E480" t="s">
        <v>500</v>
      </c>
      <c r="L480" t="str">
        <f t="shared" si="0"/>
        <v>B9567PCY|2024</v>
      </c>
      <c r="R480" t="s">
        <v>759</v>
      </c>
      <c r="V480">
        <v>2024</v>
      </c>
    </row>
    <row r="481" spans="5:85" customFormat="1" x14ac:dyDescent="0.25">
      <c r="E481" t="s">
        <v>501</v>
      </c>
      <c r="L481" t="str">
        <f t="shared" si="0"/>
        <v>B9603PCY|2024</v>
      </c>
      <c r="R481" t="s">
        <v>760</v>
      </c>
      <c r="V481">
        <v>2024</v>
      </c>
    </row>
    <row r="482" spans="5:85" customFormat="1" x14ac:dyDescent="0.25">
      <c r="E482" t="s">
        <v>502</v>
      </c>
      <c r="L482" t="str">
        <f t="shared" si="0"/>
        <v>B9548PCY|2024</v>
      </c>
      <c r="R482" t="s">
        <v>761</v>
      </c>
      <c r="V482">
        <v>2024</v>
      </c>
    </row>
    <row r="483" spans="5:85" customFormat="1" x14ac:dyDescent="0.25">
      <c r="E483" t="s">
        <v>503</v>
      </c>
      <c r="L483" t="str">
        <f t="shared" si="0"/>
        <v>B9606PCY|2024</v>
      </c>
      <c r="R483" t="s">
        <v>224</v>
      </c>
      <c r="V483">
        <v>2024</v>
      </c>
    </row>
    <row r="484" spans="5:85" customFormat="1" x14ac:dyDescent="0.25">
      <c r="E484" t="s">
        <v>504</v>
      </c>
      <c r="L484" t="str">
        <f t="shared" si="0"/>
        <v>B9604PCY|2024</v>
      </c>
      <c r="R484" t="s">
        <v>225</v>
      </c>
      <c r="V484">
        <v>2024</v>
      </c>
    </row>
    <row r="485" spans="5:85" customFormat="1" x14ac:dyDescent="0.25">
      <c r="E485" t="s">
        <v>505</v>
      </c>
      <c r="L485" t="str">
        <f t="shared" si="0"/>
        <v>H1234HX|2024</v>
      </c>
      <c r="R485" t="s">
        <v>762</v>
      </c>
      <c r="V485">
        <v>2024</v>
      </c>
    </row>
    <row r="486" spans="5:85" customFormat="1" x14ac:dyDescent="0.25"/>
    <row r="487" spans="5:85" customFormat="1" x14ac:dyDescent="0.25">
      <c r="E487" s="19" t="s">
        <v>1</v>
      </c>
      <c r="F487" s="20"/>
      <c r="G487" s="20"/>
      <c r="H487" s="20"/>
      <c r="I487" s="20"/>
      <c r="J487" s="20"/>
      <c r="K487" s="20"/>
      <c r="L487" s="20"/>
      <c r="M487" s="20"/>
      <c r="N487" s="20"/>
      <c r="O487" s="20"/>
      <c r="P487" s="20"/>
      <c r="Q487" s="20"/>
      <c r="R487" s="20"/>
      <c r="S487" s="20"/>
      <c r="T487" s="20"/>
      <c r="U487" s="20"/>
      <c r="V487" s="20"/>
      <c r="W487" s="20"/>
      <c r="X487" s="20"/>
      <c r="Y487" s="20"/>
      <c r="Z487" s="20"/>
      <c r="AA487" s="20"/>
      <c r="AB487" s="20"/>
      <c r="AC487" s="20"/>
      <c r="AD487" s="20"/>
      <c r="AE487" s="20"/>
      <c r="AF487" s="20"/>
      <c r="AG487" s="20"/>
      <c r="AH487" s="20"/>
      <c r="AJ487" s="2" t="s">
        <v>26</v>
      </c>
      <c r="AN487" s="2" t="s">
        <v>768</v>
      </c>
      <c r="AS487" s="2" t="s">
        <v>769</v>
      </c>
      <c r="BA487" s="2" t="s">
        <v>26</v>
      </c>
      <c r="BJ487" s="2" t="s">
        <v>768</v>
      </c>
      <c r="BO487" s="2" t="s">
        <v>174</v>
      </c>
      <c r="BS487" s="2" t="s">
        <v>175</v>
      </c>
      <c r="BZ487" s="2" t="s">
        <v>176</v>
      </c>
    </row>
    <row r="488" spans="5:85" customFormat="1" x14ac:dyDescent="0.25">
      <c r="E488" s="19" t="s">
        <v>765</v>
      </c>
      <c r="F488" s="20"/>
      <c r="G488" s="20"/>
      <c r="H488" s="20"/>
      <c r="I488" s="20"/>
      <c r="J488" s="20"/>
      <c r="K488" s="20"/>
      <c r="L488" s="20"/>
      <c r="M488" s="20"/>
      <c r="N488" s="20"/>
      <c r="O488" s="20"/>
      <c r="P488" s="20"/>
      <c r="Q488" s="20"/>
      <c r="R488" s="20"/>
      <c r="S488" s="20"/>
      <c r="T488" s="20"/>
      <c r="U488" s="20"/>
      <c r="V488" s="20"/>
      <c r="W488" s="20"/>
      <c r="X488" s="20"/>
      <c r="Y488" s="20"/>
      <c r="Z488" s="20"/>
      <c r="AA488" s="20"/>
      <c r="AB488" s="20"/>
      <c r="AC488" s="20"/>
      <c r="AD488" s="20"/>
      <c r="AE488" s="20"/>
      <c r="AF488" s="20"/>
      <c r="AG488" s="20"/>
      <c r="AH488" s="20"/>
      <c r="AJ488" t="s">
        <v>721</v>
      </c>
      <c r="AN488" t="s">
        <v>397</v>
      </c>
      <c r="AS488" t="s">
        <v>770</v>
      </c>
      <c r="BA488" t="s">
        <v>721</v>
      </c>
      <c r="BJ488" t="s">
        <v>158</v>
      </c>
      <c r="BO488" t="s">
        <v>264</v>
      </c>
      <c r="BS488" s="32" t="s">
        <v>821</v>
      </c>
      <c r="BZ488" t="s">
        <v>265</v>
      </c>
      <c r="CG488" t="str">
        <f t="shared" ref="CG488:CG532" si="1">"update IFINAMS.dbo.ASSET_VEHICLE set BUILT_YEAR = '" &amp; AN488 &amp; "', MOD_BY = 'Aryo Budi', MOD_DATE = getdate(), MOD_IP_ADDRESS = 'F-459211' where ASSET_CODE = '" &amp; TRIM(AS488) &amp; "';"</f>
        <v>update IFINAMS.dbo.ASSET_VEHICLE set BUILT_YEAR = '2024', MOD_BY = 'Aryo Budi', MOD_DATE = getdate(), MOD_IP_ADDRESS = 'F-459211' where ASSET_CODE = '2001.AST.2406.00024';</v>
      </c>
    </row>
    <row r="489" spans="5:85" customFormat="1" x14ac:dyDescent="0.25">
      <c r="E489" s="19" t="s">
        <v>819</v>
      </c>
      <c r="F489" s="20"/>
      <c r="G489" s="20"/>
      <c r="H489" s="20"/>
      <c r="I489" s="20"/>
      <c r="J489" s="20"/>
      <c r="K489" s="20"/>
      <c r="L489" s="20"/>
      <c r="M489" s="20"/>
      <c r="N489" s="20"/>
      <c r="O489" s="20"/>
      <c r="P489" s="20"/>
      <c r="Q489" s="20"/>
      <c r="R489" s="20"/>
      <c r="S489" s="20"/>
      <c r="T489" s="20"/>
      <c r="U489" s="20"/>
      <c r="V489" s="20"/>
      <c r="W489" s="20"/>
      <c r="X489" s="20"/>
      <c r="Y489" s="20"/>
      <c r="Z489" s="20"/>
      <c r="AA489" s="20"/>
      <c r="AB489" s="20"/>
      <c r="AC489" s="20"/>
      <c r="AD489" s="20"/>
      <c r="AE489" s="20"/>
      <c r="AF489" s="20"/>
      <c r="AG489" s="20"/>
      <c r="AH489" s="20"/>
      <c r="AJ489" t="s">
        <v>722</v>
      </c>
      <c r="AN489" t="s">
        <v>397</v>
      </c>
      <c r="AS489" t="s">
        <v>771</v>
      </c>
      <c r="BA489" t="s">
        <v>722</v>
      </c>
      <c r="BJ489" t="s">
        <v>158</v>
      </c>
      <c r="BO489" t="s">
        <v>264</v>
      </c>
      <c r="BS489" s="32" t="s">
        <v>822</v>
      </c>
      <c r="BZ489" t="s">
        <v>265</v>
      </c>
      <c r="CG489" t="str">
        <f t="shared" si="1"/>
        <v>update IFINAMS.dbo.ASSET_VEHICLE set BUILT_YEAR = '2024', MOD_BY = 'Aryo Budi', MOD_DATE = getdate(), MOD_IP_ADDRESS = 'F-459211' where ASSET_CODE = '2008.AST.2406.00025';</v>
      </c>
    </row>
    <row r="490" spans="5:85" customFormat="1" x14ac:dyDescent="0.25">
      <c r="E490" s="19" t="s">
        <v>169</v>
      </c>
      <c r="F490" s="20"/>
      <c r="G490" s="20"/>
      <c r="H490" s="20"/>
      <c r="I490" s="20"/>
      <c r="J490" s="20"/>
      <c r="K490" s="20"/>
      <c r="L490" s="20"/>
      <c r="M490" s="20"/>
      <c r="N490" s="20"/>
      <c r="O490" s="20"/>
      <c r="P490" s="20"/>
      <c r="Q490" s="20"/>
      <c r="R490" s="20"/>
      <c r="S490" s="20"/>
      <c r="T490" s="20"/>
      <c r="U490" s="20"/>
      <c r="V490" s="20"/>
      <c r="W490" s="20"/>
      <c r="X490" s="20"/>
      <c r="Y490" s="20"/>
      <c r="Z490" s="20"/>
      <c r="AA490" s="20"/>
      <c r="AB490" s="20"/>
      <c r="AC490" s="20"/>
      <c r="AD490" s="20"/>
      <c r="AE490" s="20"/>
      <c r="AF490" s="20"/>
      <c r="AG490" s="20"/>
      <c r="AH490" s="20"/>
      <c r="AJ490" t="s">
        <v>723</v>
      </c>
      <c r="AN490" t="s">
        <v>397</v>
      </c>
      <c r="AS490" t="s">
        <v>772</v>
      </c>
      <c r="BA490" t="s">
        <v>723</v>
      </c>
      <c r="BJ490" t="s">
        <v>158</v>
      </c>
      <c r="BO490" t="s">
        <v>264</v>
      </c>
      <c r="BS490" s="32" t="s">
        <v>823</v>
      </c>
      <c r="BZ490" t="s">
        <v>265</v>
      </c>
      <c r="CG490" t="str">
        <f t="shared" si="1"/>
        <v>update IFINAMS.dbo.ASSET_VEHICLE set BUILT_YEAR = '2024', MOD_BY = 'Aryo Budi', MOD_DATE = getdate(), MOD_IP_ADDRESS = 'F-459211' where ASSET_CODE = '2008.AST.2406.00027';</v>
      </c>
    </row>
    <row r="491" spans="5:85" customFormat="1" x14ac:dyDescent="0.25">
      <c r="E491" s="19"/>
      <c r="F491" s="20"/>
      <c r="G491" s="20"/>
      <c r="H491" s="20"/>
      <c r="I491" s="20"/>
      <c r="J491" s="20"/>
      <c r="K491" s="20"/>
      <c r="L491" s="20"/>
      <c r="M491" s="20"/>
      <c r="N491" s="20"/>
      <c r="O491" s="20"/>
      <c r="P491" s="20"/>
      <c r="Q491" s="20"/>
      <c r="R491" s="20"/>
      <c r="S491" s="20"/>
      <c r="T491" s="20"/>
      <c r="U491" s="20"/>
      <c r="V491" s="20"/>
      <c r="W491" s="20"/>
      <c r="X491" s="20"/>
      <c r="Y491" s="20"/>
      <c r="Z491" s="20"/>
      <c r="AA491" s="20"/>
      <c r="AB491" s="20"/>
      <c r="AC491" s="20"/>
      <c r="AD491" s="20"/>
      <c r="AE491" s="20"/>
      <c r="AF491" s="20"/>
      <c r="AG491" s="20"/>
      <c r="AH491" s="20"/>
      <c r="AJ491" t="s">
        <v>724</v>
      </c>
      <c r="AN491" t="s">
        <v>397</v>
      </c>
      <c r="AS491" t="s">
        <v>773</v>
      </c>
      <c r="BA491" t="s">
        <v>724</v>
      </c>
      <c r="BJ491" t="s">
        <v>158</v>
      </c>
      <c r="BO491" t="s">
        <v>264</v>
      </c>
      <c r="BS491" s="32" t="s">
        <v>824</v>
      </c>
      <c r="BZ491" t="s">
        <v>265</v>
      </c>
      <c r="CG491" t="str">
        <f t="shared" si="1"/>
        <v>update IFINAMS.dbo.ASSET_VEHICLE set BUILT_YEAR = '2024', MOD_BY = 'Aryo Budi', MOD_DATE = getdate(), MOD_IP_ADDRESS = 'F-459211' where ASSET_CODE = '2008.AST.2406.00024';</v>
      </c>
    </row>
    <row r="492" spans="5:85" customFormat="1" x14ac:dyDescent="0.25">
      <c r="E492" s="19" t="s">
        <v>14</v>
      </c>
      <c r="F492" s="20"/>
      <c r="G492" s="20"/>
      <c r="H492" s="20"/>
      <c r="I492" s="20"/>
      <c r="J492" s="20"/>
      <c r="K492" s="20"/>
      <c r="L492" s="20"/>
      <c r="M492" s="20"/>
      <c r="N492" s="20"/>
      <c r="O492" s="20"/>
      <c r="P492" s="20"/>
      <c r="Q492" s="20"/>
      <c r="R492" s="20"/>
      <c r="S492" s="20"/>
      <c r="T492" s="20"/>
      <c r="U492" s="20"/>
      <c r="V492" s="20"/>
      <c r="W492" s="20"/>
      <c r="X492" s="20"/>
      <c r="Y492" s="20"/>
      <c r="Z492" s="20"/>
      <c r="AA492" s="20"/>
      <c r="AB492" s="20"/>
      <c r="AC492" s="20"/>
      <c r="AD492" s="20"/>
      <c r="AE492" s="20"/>
      <c r="AF492" s="20"/>
      <c r="AG492" s="20"/>
      <c r="AH492" s="20"/>
      <c r="AJ492" t="s">
        <v>725</v>
      </c>
      <c r="AN492" t="s">
        <v>397</v>
      </c>
      <c r="AS492" t="s">
        <v>774</v>
      </c>
      <c r="BA492" t="s">
        <v>725</v>
      </c>
      <c r="BJ492" t="s">
        <v>158</v>
      </c>
      <c r="BO492" t="s">
        <v>264</v>
      </c>
      <c r="BS492" s="32" t="s">
        <v>825</v>
      </c>
      <c r="BZ492" t="s">
        <v>265</v>
      </c>
      <c r="CG492" t="str">
        <f t="shared" si="1"/>
        <v>update IFINAMS.dbo.ASSET_VEHICLE set BUILT_YEAR = '2024', MOD_BY = 'Aryo Budi', MOD_DATE = getdate(), MOD_IP_ADDRESS = 'F-459211' where ASSET_CODE = '2008.AST.2406.00023';</v>
      </c>
    </row>
    <row r="493" spans="5:85" customFormat="1" x14ac:dyDescent="0.25">
      <c r="E493" s="19" t="s">
        <v>6</v>
      </c>
      <c r="F493" s="20"/>
      <c r="G493" s="20"/>
      <c r="H493" s="20"/>
      <c r="I493" s="20"/>
      <c r="J493" s="20"/>
      <c r="K493" s="20"/>
      <c r="L493" s="20"/>
      <c r="M493" s="20"/>
      <c r="N493" s="20"/>
      <c r="O493" s="20"/>
      <c r="P493" s="20"/>
      <c r="Q493" s="20"/>
      <c r="R493" s="20"/>
      <c r="S493" s="20"/>
      <c r="T493" s="20"/>
      <c r="U493" s="20"/>
      <c r="V493" s="20"/>
      <c r="W493" s="20"/>
      <c r="X493" s="20"/>
      <c r="Y493" s="20"/>
      <c r="Z493" s="20"/>
      <c r="AA493" s="20"/>
      <c r="AB493" s="20"/>
      <c r="AC493" s="20"/>
      <c r="AD493" s="20"/>
      <c r="AE493" s="20"/>
      <c r="AF493" s="20"/>
      <c r="AG493" s="20"/>
      <c r="AH493" s="20"/>
      <c r="AJ493" t="s">
        <v>726</v>
      </c>
      <c r="AN493" t="s">
        <v>397</v>
      </c>
      <c r="AS493" t="s">
        <v>775</v>
      </c>
      <c r="BA493" t="s">
        <v>726</v>
      </c>
      <c r="BJ493" t="s">
        <v>158</v>
      </c>
      <c r="BO493" t="s">
        <v>264</v>
      </c>
      <c r="BS493" s="32" t="s">
        <v>826</v>
      </c>
      <c r="BZ493" t="s">
        <v>265</v>
      </c>
      <c r="CG493" t="str">
        <f t="shared" si="1"/>
        <v>update IFINAMS.dbo.ASSET_VEHICLE set BUILT_YEAR = '2024', MOD_BY = 'Aryo Budi', MOD_DATE = getdate(), MOD_IP_ADDRESS = 'F-459211' where ASSET_CODE = '2008.AST.2406.00026';</v>
      </c>
    </row>
    <row r="494" spans="5:85" customFormat="1" x14ac:dyDescent="0.25">
      <c r="E494" s="25" t="str">
        <f t="shared" ref="E494:E538" si="2">"select '" &amp; TRIM(R442) &amp; "' PLAT_NO, cast(" &amp; V442 &amp; " as nvarchar) BUILT_YEAR union all"</f>
        <v>select 'B2077PID' PLAT_NO, cast(2024 as nvarchar) BUILT_YEAR union all</v>
      </c>
      <c r="F494" s="26"/>
      <c r="G494" s="26"/>
      <c r="H494" s="26"/>
      <c r="I494" s="26"/>
      <c r="J494" s="26"/>
      <c r="K494" s="26"/>
      <c r="L494" s="26"/>
      <c r="M494" s="26"/>
      <c r="N494" s="26"/>
      <c r="O494" s="26"/>
      <c r="P494" s="26"/>
      <c r="Q494" s="26"/>
      <c r="R494" s="26"/>
      <c r="S494" s="26"/>
      <c r="T494" s="26"/>
      <c r="U494" s="26"/>
      <c r="V494" s="26"/>
      <c r="W494" s="26"/>
      <c r="X494" s="26"/>
      <c r="Y494" s="26"/>
      <c r="Z494" s="26"/>
      <c r="AA494" s="26"/>
      <c r="AB494" s="26"/>
      <c r="AC494" s="26"/>
      <c r="AD494" s="26"/>
      <c r="AE494" s="26"/>
      <c r="AF494" s="26"/>
      <c r="AG494" s="26"/>
      <c r="AH494" s="26"/>
      <c r="AJ494" t="s">
        <v>727</v>
      </c>
      <c r="AN494" t="s">
        <v>397</v>
      </c>
      <c r="AS494" t="s">
        <v>776</v>
      </c>
      <c r="BA494" t="s">
        <v>727</v>
      </c>
      <c r="BJ494" t="s">
        <v>158</v>
      </c>
      <c r="BO494" t="s">
        <v>264</v>
      </c>
      <c r="BS494" s="32" t="s">
        <v>827</v>
      </c>
      <c r="BZ494" t="s">
        <v>265</v>
      </c>
      <c r="CG494" t="str">
        <f t="shared" si="1"/>
        <v>update IFINAMS.dbo.ASSET_VEHICLE set BUILT_YEAR = '2024', MOD_BY = 'Aryo Budi', MOD_DATE = getdate(), MOD_IP_ADDRESS = 'F-459211' where ASSET_CODE = '2008.AST.2406.00022';</v>
      </c>
    </row>
    <row r="495" spans="5:85" customFormat="1" x14ac:dyDescent="0.25">
      <c r="E495" s="25" t="str">
        <f t="shared" si="2"/>
        <v>select 'B2012PIA' PLAT_NO, cast(2024 as nvarchar) BUILT_YEAR union all</v>
      </c>
      <c r="F495" s="26"/>
      <c r="G495" s="26"/>
      <c r="H495" s="26"/>
      <c r="I495" s="26"/>
      <c r="J495" s="26"/>
      <c r="K495" s="26"/>
      <c r="L495" s="26"/>
      <c r="M495" s="26"/>
      <c r="N495" s="26"/>
      <c r="O495" s="26"/>
      <c r="P495" s="26"/>
      <c r="Q495" s="26"/>
      <c r="R495" s="26"/>
      <c r="S495" s="26"/>
      <c r="T495" s="26"/>
      <c r="U495" s="26"/>
      <c r="V495" s="26"/>
      <c r="W495" s="26"/>
      <c r="X495" s="26"/>
      <c r="Y495" s="26"/>
      <c r="Z495" s="26"/>
      <c r="AA495" s="26"/>
      <c r="AB495" s="26"/>
      <c r="AC495" s="26"/>
      <c r="AD495" s="26"/>
      <c r="AE495" s="26"/>
      <c r="AF495" s="26"/>
      <c r="AG495" s="26"/>
      <c r="AH495" s="26"/>
      <c r="AJ495" t="s">
        <v>728</v>
      </c>
      <c r="AN495" t="s">
        <v>397</v>
      </c>
      <c r="AS495" t="s">
        <v>777</v>
      </c>
      <c r="BA495" t="s">
        <v>728</v>
      </c>
      <c r="BJ495" t="s">
        <v>158</v>
      </c>
      <c r="BO495" t="s">
        <v>264</v>
      </c>
      <c r="BS495" s="32" t="s">
        <v>828</v>
      </c>
      <c r="BZ495" t="s">
        <v>265</v>
      </c>
      <c r="CG495" t="str">
        <f t="shared" si="1"/>
        <v>update IFINAMS.dbo.ASSET_VEHICLE set BUILT_YEAR = '2024', MOD_BY = 'Aryo Budi', MOD_DATE = getdate(), MOD_IP_ADDRESS = 'F-459211' where ASSET_CODE = '2008.AST.2406.00021';</v>
      </c>
    </row>
    <row r="496" spans="5:85" customFormat="1" x14ac:dyDescent="0.25">
      <c r="E496" s="25" t="str">
        <f t="shared" si="2"/>
        <v>select 'B2065PID' PLAT_NO, cast(2024 as nvarchar) BUILT_YEAR union all</v>
      </c>
      <c r="F496" s="26"/>
      <c r="G496" s="26"/>
      <c r="H496" s="26"/>
      <c r="I496" s="26"/>
      <c r="J496" s="26"/>
      <c r="K496" s="26"/>
      <c r="L496" s="26"/>
      <c r="M496" s="26"/>
      <c r="N496" s="26"/>
      <c r="O496" s="26"/>
      <c r="P496" s="26"/>
      <c r="Q496" s="26"/>
      <c r="R496" s="26"/>
      <c r="S496" s="26"/>
      <c r="T496" s="26"/>
      <c r="U496" s="26"/>
      <c r="V496" s="26"/>
      <c r="W496" s="26"/>
      <c r="X496" s="26"/>
      <c r="Y496" s="26"/>
      <c r="Z496" s="26"/>
      <c r="AA496" s="26"/>
      <c r="AB496" s="26"/>
      <c r="AC496" s="26"/>
      <c r="AD496" s="26"/>
      <c r="AE496" s="26"/>
      <c r="AF496" s="26"/>
      <c r="AG496" s="26"/>
      <c r="AH496" s="26"/>
      <c r="AJ496" t="s">
        <v>729</v>
      </c>
      <c r="AN496" t="s">
        <v>818</v>
      </c>
      <c r="AS496" t="s">
        <v>778</v>
      </c>
      <c r="BA496" t="s">
        <v>729</v>
      </c>
      <c r="BJ496" t="s">
        <v>158</v>
      </c>
      <c r="BO496" t="s">
        <v>264</v>
      </c>
      <c r="BS496" s="32" t="s">
        <v>829</v>
      </c>
      <c r="BZ496" t="s">
        <v>265</v>
      </c>
      <c r="CG496" t="str">
        <f t="shared" si="1"/>
        <v>update IFINAMS.dbo.ASSET_VEHICLE set BUILT_YEAR = '2023', MOD_BY = 'Aryo Budi', MOD_DATE = getdate(), MOD_IP_ADDRESS = 'F-459211' where ASSET_CODE = '2008.AST.2406.00028';</v>
      </c>
    </row>
    <row r="497" spans="5:85" customFormat="1" x14ac:dyDescent="0.25">
      <c r="E497" s="25" t="str">
        <f t="shared" si="2"/>
        <v>select 'B2046PZZ' PLAT_NO, cast(2024 as nvarchar) BUILT_YEAR union all</v>
      </c>
      <c r="F497" s="26"/>
      <c r="G497" s="26"/>
      <c r="H497" s="26"/>
      <c r="I497" s="26"/>
      <c r="J497" s="26"/>
      <c r="K497" s="26"/>
      <c r="L497" s="26"/>
      <c r="M497" s="26"/>
      <c r="N497" s="26"/>
      <c r="O497" s="26"/>
      <c r="P497" s="26"/>
      <c r="Q497" s="26"/>
      <c r="R497" s="26"/>
      <c r="S497" s="26"/>
      <c r="T497" s="26"/>
      <c r="U497" s="26"/>
      <c r="V497" s="26"/>
      <c r="W497" s="26"/>
      <c r="X497" s="26"/>
      <c r="Y497" s="26"/>
      <c r="Z497" s="26"/>
      <c r="AA497" s="26"/>
      <c r="AB497" s="26"/>
      <c r="AC497" s="26"/>
      <c r="AD497" s="26"/>
      <c r="AE497" s="26"/>
      <c r="AF497" s="26"/>
      <c r="AG497" s="26"/>
      <c r="AH497" s="26"/>
      <c r="AJ497" t="s">
        <v>730</v>
      </c>
      <c r="AN497" t="s">
        <v>397</v>
      </c>
      <c r="AS497" t="s">
        <v>779</v>
      </c>
      <c r="BA497" t="s">
        <v>780</v>
      </c>
      <c r="BJ497" t="s">
        <v>158</v>
      </c>
      <c r="BO497" t="s">
        <v>264</v>
      </c>
      <c r="BS497" s="32" t="s">
        <v>830</v>
      </c>
      <c r="BZ497" t="s">
        <v>265</v>
      </c>
      <c r="CG497" t="str">
        <f t="shared" si="1"/>
        <v>update IFINAMS.dbo.ASSET_VEHICLE set BUILT_YEAR = '2024', MOD_BY = 'Aryo Budi', MOD_DATE = getdate(), MOD_IP_ADDRESS = 'F-459211' where ASSET_CODE = '2010.AST.2406.00020';</v>
      </c>
    </row>
    <row r="498" spans="5:85" customFormat="1" x14ac:dyDescent="0.25">
      <c r="E498" s="25" t="str">
        <f t="shared" si="2"/>
        <v>select 'B2911PID' PLAT_NO, cast(2024 as nvarchar) BUILT_YEAR union all</v>
      </c>
      <c r="F498" s="26"/>
      <c r="G498" s="26"/>
      <c r="H498" s="26"/>
      <c r="I498" s="26"/>
      <c r="J498" s="26"/>
      <c r="K498" s="26"/>
      <c r="L498" s="26"/>
      <c r="M498" s="26"/>
      <c r="N498" s="26"/>
      <c r="O498" s="26"/>
      <c r="P498" s="26"/>
      <c r="Q498" s="26"/>
      <c r="R498" s="26"/>
      <c r="S498" s="26"/>
      <c r="T498" s="26"/>
      <c r="U498" s="26"/>
      <c r="V498" s="26"/>
      <c r="W498" s="26"/>
      <c r="X498" s="26"/>
      <c r="Y498" s="26"/>
      <c r="Z498" s="26"/>
      <c r="AA498" s="26"/>
      <c r="AB498" s="26"/>
      <c r="AC498" s="26"/>
      <c r="AD498" s="26"/>
      <c r="AE498" s="26"/>
      <c r="AF498" s="26"/>
      <c r="AG498" s="26"/>
      <c r="AH498" s="26"/>
      <c r="AJ498" t="s">
        <v>731</v>
      </c>
      <c r="AN498" t="s">
        <v>397</v>
      </c>
      <c r="AS498" t="s">
        <v>781</v>
      </c>
      <c r="BA498" t="s">
        <v>782</v>
      </c>
      <c r="BJ498" t="s">
        <v>158</v>
      </c>
      <c r="BO498" t="s">
        <v>264</v>
      </c>
      <c r="BS498" s="32" t="s">
        <v>831</v>
      </c>
      <c r="BZ498" t="s">
        <v>265</v>
      </c>
      <c r="CG498" t="str">
        <f t="shared" si="1"/>
        <v>update IFINAMS.dbo.ASSET_VEHICLE set BUILT_YEAR = '2024', MOD_BY = 'Aryo Budi', MOD_DATE = getdate(), MOD_IP_ADDRESS = 'F-459211' where ASSET_CODE = '2010.AST.2406.00042';</v>
      </c>
    </row>
    <row r="499" spans="5:85" customFormat="1" x14ac:dyDescent="0.25">
      <c r="E499" s="25" t="str">
        <f t="shared" si="2"/>
        <v>select 'B2052PZZ' PLAT_NO, cast(2024 as nvarchar) BUILT_YEAR union all</v>
      </c>
      <c r="F499" s="26"/>
      <c r="G499" s="26"/>
      <c r="H499" s="26"/>
      <c r="I499" s="26"/>
      <c r="J499" s="26"/>
      <c r="K499" s="26"/>
      <c r="L499" s="26"/>
      <c r="M499" s="26"/>
      <c r="N499" s="26"/>
      <c r="O499" s="26"/>
      <c r="P499" s="26"/>
      <c r="Q499" s="26"/>
      <c r="R499" s="26"/>
      <c r="S499" s="26"/>
      <c r="T499" s="26"/>
      <c r="U499" s="26"/>
      <c r="V499" s="26"/>
      <c r="W499" s="26"/>
      <c r="X499" s="26"/>
      <c r="Y499" s="26"/>
      <c r="Z499" s="26"/>
      <c r="AA499" s="26"/>
      <c r="AB499" s="26"/>
      <c r="AC499" s="26"/>
      <c r="AD499" s="26"/>
      <c r="AE499" s="26"/>
      <c r="AF499" s="26"/>
      <c r="AG499" s="26"/>
      <c r="AH499" s="26"/>
      <c r="AJ499" t="s">
        <v>732</v>
      </c>
      <c r="AN499" t="s">
        <v>397</v>
      </c>
      <c r="AS499" t="s">
        <v>783</v>
      </c>
      <c r="BA499" t="s">
        <v>784</v>
      </c>
      <c r="BJ499" t="s">
        <v>158</v>
      </c>
      <c r="BO499" t="s">
        <v>264</v>
      </c>
      <c r="BS499" s="32" t="s">
        <v>832</v>
      </c>
      <c r="BZ499" t="s">
        <v>265</v>
      </c>
      <c r="CG499" t="str">
        <f t="shared" si="1"/>
        <v>update IFINAMS.dbo.ASSET_VEHICLE set BUILT_YEAR = '2024', MOD_BY = 'Aryo Budi', MOD_DATE = getdate(), MOD_IP_ADDRESS = 'F-459211' where ASSET_CODE = '2010.AST.2406.00017';</v>
      </c>
    </row>
    <row r="500" spans="5:85" customFormat="1" x14ac:dyDescent="0.25">
      <c r="E500" s="25" t="str">
        <f t="shared" si="2"/>
        <v>select 'B2060PZZ' PLAT_NO, cast(2024 as nvarchar) BUILT_YEAR union all</v>
      </c>
      <c r="F500" s="26"/>
      <c r="G500" s="26"/>
      <c r="H500" s="26"/>
      <c r="I500" s="26"/>
      <c r="J500" s="26"/>
      <c r="K500" s="26"/>
      <c r="L500" s="26"/>
      <c r="M500" s="26"/>
      <c r="N500" s="26"/>
      <c r="O500" s="26"/>
      <c r="P500" s="26"/>
      <c r="Q500" s="26"/>
      <c r="R500" s="26"/>
      <c r="S500" s="26"/>
      <c r="T500" s="26"/>
      <c r="U500" s="26"/>
      <c r="V500" s="26"/>
      <c r="W500" s="26"/>
      <c r="X500" s="26"/>
      <c r="Y500" s="26"/>
      <c r="Z500" s="26"/>
      <c r="AA500" s="26"/>
      <c r="AB500" s="26"/>
      <c r="AC500" s="26"/>
      <c r="AD500" s="26"/>
      <c r="AE500" s="26"/>
      <c r="AF500" s="26"/>
      <c r="AG500" s="26"/>
      <c r="AH500" s="26"/>
      <c r="AJ500" t="s">
        <v>733</v>
      </c>
      <c r="AN500" t="s">
        <v>397</v>
      </c>
      <c r="AS500" t="s">
        <v>785</v>
      </c>
      <c r="BA500" t="s">
        <v>733</v>
      </c>
      <c r="BJ500" t="s">
        <v>158</v>
      </c>
      <c r="BO500" t="s">
        <v>264</v>
      </c>
      <c r="BS500" s="32" t="s">
        <v>833</v>
      </c>
      <c r="BZ500" t="s">
        <v>265</v>
      </c>
      <c r="CG500" t="str">
        <f t="shared" si="1"/>
        <v>update IFINAMS.dbo.ASSET_VEHICLE set BUILT_YEAR = '2024', MOD_BY = 'Aryo Budi', MOD_DATE = getdate(), MOD_IP_ADDRESS = 'F-459211' where ASSET_CODE = '2001.AST.2406.00031';</v>
      </c>
    </row>
    <row r="501" spans="5:85" customFormat="1" x14ac:dyDescent="0.25">
      <c r="E501" s="25" t="str">
        <f t="shared" si="2"/>
        <v>select 'B1495PJW' PLAT_NO, cast(2023 as nvarchar) BUILT_YEAR union all</v>
      </c>
      <c r="F501" s="26"/>
      <c r="G501" s="26"/>
      <c r="H501" s="26"/>
      <c r="I501" s="26"/>
      <c r="J501" s="26"/>
      <c r="K501" s="26"/>
      <c r="L501" s="26"/>
      <c r="M501" s="26"/>
      <c r="N501" s="26"/>
      <c r="O501" s="26"/>
      <c r="P501" s="26"/>
      <c r="Q501" s="26"/>
      <c r="R501" s="26"/>
      <c r="S501" s="26"/>
      <c r="T501" s="26"/>
      <c r="U501" s="26"/>
      <c r="V501" s="26"/>
      <c r="W501" s="26"/>
      <c r="X501" s="26"/>
      <c r="Y501" s="26"/>
      <c r="Z501" s="26"/>
      <c r="AA501" s="26"/>
      <c r="AB501" s="26"/>
      <c r="AC501" s="26"/>
      <c r="AD501" s="26"/>
      <c r="AE501" s="26"/>
      <c r="AF501" s="26"/>
      <c r="AG501" s="26"/>
      <c r="AH501" s="26"/>
      <c r="AJ501" t="s">
        <v>734</v>
      </c>
      <c r="AN501" t="s">
        <v>397</v>
      </c>
      <c r="AS501" t="s">
        <v>786</v>
      </c>
      <c r="BA501" t="s">
        <v>734</v>
      </c>
      <c r="BJ501" t="s">
        <v>158</v>
      </c>
      <c r="BO501" t="s">
        <v>264</v>
      </c>
      <c r="BS501" s="32" t="s">
        <v>834</v>
      </c>
      <c r="BZ501" t="s">
        <v>265</v>
      </c>
      <c r="CG501" t="str">
        <f t="shared" si="1"/>
        <v>update IFINAMS.dbo.ASSET_VEHICLE set BUILT_YEAR = '2024', MOD_BY = 'Aryo Budi', MOD_DATE = getdate(), MOD_IP_ADDRESS = 'F-459211' where ASSET_CODE = '2001.AST.2406.00028';</v>
      </c>
    </row>
    <row r="502" spans="5:85" customFormat="1" x14ac:dyDescent="0.25">
      <c r="E502" s="25" t="str">
        <f t="shared" si="2"/>
        <v>select 'AB1785XY' PLAT_NO, cast(2024 as nvarchar) BUILT_YEAR union all</v>
      </c>
      <c r="F502" s="26"/>
      <c r="G502" s="26"/>
      <c r="H502" s="26"/>
      <c r="I502" s="26"/>
      <c r="J502" s="26"/>
      <c r="K502" s="26"/>
      <c r="L502" s="26"/>
      <c r="M502" s="26"/>
      <c r="N502" s="26"/>
      <c r="O502" s="26"/>
      <c r="P502" s="26"/>
      <c r="Q502" s="26"/>
      <c r="R502" s="26"/>
      <c r="S502" s="26"/>
      <c r="T502" s="26"/>
      <c r="U502" s="26"/>
      <c r="V502" s="26"/>
      <c r="W502" s="26"/>
      <c r="X502" s="26"/>
      <c r="Y502" s="26"/>
      <c r="Z502" s="26"/>
      <c r="AA502" s="26"/>
      <c r="AB502" s="26"/>
      <c r="AC502" s="26"/>
      <c r="AD502" s="26"/>
      <c r="AE502" s="26"/>
      <c r="AF502" s="26"/>
      <c r="AG502" s="26"/>
      <c r="AH502" s="26"/>
      <c r="AJ502" t="s">
        <v>735</v>
      </c>
      <c r="AN502" t="s">
        <v>397</v>
      </c>
      <c r="AS502" t="s">
        <v>787</v>
      </c>
      <c r="BA502" t="s">
        <v>735</v>
      </c>
      <c r="BJ502" t="s">
        <v>158</v>
      </c>
      <c r="BO502" t="s">
        <v>264</v>
      </c>
      <c r="BS502" s="32" t="s">
        <v>835</v>
      </c>
      <c r="BZ502" t="s">
        <v>265</v>
      </c>
      <c r="CG502" t="str">
        <f t="shared" si="1"/>
        <v>update IFINAMS.dbo.ASSET_VEHICLE set BUILT_YEAR = '2024', MOD_BY = 'Aryo Budi', MOD_DATE = getdate(), MOD_IP_ADDRESS = 'F-459211' where ASSET_CODE = '2001.AST.2406.00026';</v>
      </c>
    </row>
    <row r="503" spans="5:85" customFormat="1" x14ac:dyDescent="0.25">
      <c r="E503" s="25" t="str">
        <f t="shared" si="2"/>
        <v>select 'AB1317XX' PLAT_NO, cast(2024 as nvarchar) BUILT_YEAR union all</v>
      </c>
      <c r="F503" s="26"/>
      <c r="G503" s="26"/>
      <c r="H503" s="26"/>
      <c r="I503" s="26"/>
      <c r="J503" s="26"/>
      <c r="K503" s="26"/>
      <c r="L503" s="26"/>
      <c r="M503" s="26"/>
      <c r="N503" s="26"/>
      <c r="O503" s="26"/>
      <c r="P503" s="26"/>
      <c r="Q503" s="26"/>
      <c r="R503" s="26"/>
      <c r="S503" s="26"/>
      <c r="T503" s="26"/>
      <c r="U503" s="26"/>
      <c r="V503" s="26"/>
      <c r="W503" s="26"/>
      <c r="X503" s="26"/>
      <c r="Y503" s="26"/>
      <c r="Z503" s="26"/>
      <c r="AA503" s="26"/>
      <c r="AB503" s="26"/>
      <c r="AC503" s="26"/>
      <c r="AD503" s="26"/>
      <c r="AE503" s="26"/>
      <c r="AF503" s="26"/>
      <c r="AG503" s="26"/>
      <c r="AH503" s="26"/>
      <c r="AJ503" t="s">
        <v>736</v>
      </c>
      <c r="AN503" t="s">
        <v>397</v>
      </c>
      <c r="AS503" t="s">
        <v>788</v>
      </c>
      <c r="BA503" t="s">
        <v>736</v>
      </c>
      <c r="BJ503" t="s">
        <v>158</v>
      </c>
      <c r="BO503" t="s">
        <v>264</v>
      </c>
      <c r="BS503" s="32" t="s">
        <v>836</v>
      </c>
      <c r="BZ503" t="s">
        <v>265</v>
      </c>
      <c r="CG503" t="str">
        <f t="shared" si="1"/>
        <v>update IFINAMS.dbo.ASSET_VEHICLE set BUILT_YEAR = '2024', MOD_BY = 'Aryo Budi', MOD_DATE = getdate(), MOD_IP_ADDRESS = 'F-459211' where ASSET_CODE = '2001.AST.2406.00044';</v>
      </c>
    </row>
    <row r="504" spans="5:85" customFormat="1" x14ac:dyDescent="0.25">
      <c r="E504" s="25" t="str">
        <f t="shared" si="2"/>
        <v>select 'AB1064YX' PLAT_NO, cast(2024 as nvarchar) BUILT_YEAR union all</v>
      </c>
      <c r="F504" s="26"/>
      <c r="G504" s="26"/>
      <c r="H504" s="26"/>
      <c r="I504" s="26"/>
      <c r="J504" s="26"/>
      <c r="K504" s="26"/>
      <c r="L504" s="26"/>
      <c r="M504" s="26"/>
      <c r="N504" s="26"/>
      <c r="O504" s="26"/>
      <c r="P504" s="26"/>
      <c r="Q504" s="26"/>
      <c r="R504" s="26"/>
      <c r="S504" s="26"/>
      <c r="T504" s="26"/>
      <c r="U504" s="26"/>
      <c r="V504" s="26"/>
      <c r="W504" s="26"/>
      <c r="X504" s="26"/>
      <c r="Y504" s="26"/>
      <c r="Z504" s="26"/>
      <c r="AA504" s="26"/>
      <c r="AB504" s="26"/>
      <c r="AC504" s="26"/>
      <c r="AD504" s="26"/>
      <c r="AE504" s="26"/>
      <c r="AF504" s="26"/>
      <c r="AG504" s="26"/>
      <c r="AH504" s="26"/>
      <c r="AJ504" t="s">
        <v>737</v>
      </c>
      <c r="AN504" t="s">
        <v>397</v>
      </c>
      <c r="AS504" t="s">
        <v>789</v>
      </c>
      <c r="BA504" t="s">
        <v>737</v>
      </c>
      <c r="BJ504" t="s">
        <v>158</v>
      </c>
      <c r="BO504" t="s">
        <v>264</v>
      </c>
      <c r="BS504" s="32" t="s">
        <v>837</v>
      </c>
      <c r="BZ504" t="s">
        <v>265</v>
      </c>
      <c r="CG504" t="str">
        <f t="shared" si="1"/>
        <v>update IFINAMS.dbo.ASSET_VEHICLE set BUILT_YEAR = '2024', MOD_BY = 'Aryo Budi', MOD_DATE = getdate(), MOD_IP_ADDRESS = 'F-459211' where ASSET_CODE = '2001.AST.2406.00043';</v>
      </c>
    </row>
    <row r="505" spans="5:85" customFormat="1" x14ac:dyDescent="0.25">
      <c r="E505" s="25" t="str">
        <f t="shared" si="2"/>
        <v>select 'B9979TXW' PLAT_NO, cast(2024 as nvarchar) BUILT_YEAR union all</v>
      </c>
      <c r="F505" s="26"/>
      <c r="G505" s="26"/>
      <c r="H505" s="26"/>
      <c r="I505" s="26"/>
      <c r="J505" s="26"/>
      <c r="K505" s="26"/>
      <c r="L505" s="26"/>
      <c r="M505" s="26"/>
      <c r="N505" s="26"/>
      <c r="O505" s="26"/>
      <c r="P505" s="26"/>
      <c r="Q505" s="26"/>
      <c r="R505" s="26"/>
      <c r="S505" s="26"/>
      <c r="T505" s="26"/>
      <c r="U505" s="26"/>
      <c r="V505" s="26"/>
      <c r="W505" s="26"/>
      <c r="X505" s="26"/>
      <c r="Y505" s="26"/>
      <c r="Z505" s="26"/>
      <c r="AA505" s="26"/>
      <c r="AB505" s="26"/>
      <c r="AC505" s="26"/>
      <c r="AD505" s="26"/>
      <c r="AE505" s="26"/>
      <c r="AF505" s="26"/>
      <c r="AG505" s="26"/>
      <c r="AH505" s="26"/>
      <c r="AJ505" t="s">
        <v>738</v>
      </c>
      <c r="AN505" t="s">
        <v>397</v>
      </c>
      <c r="AS505" t="s">
        <v>790</v>
      </c>
      <c r="BA505" t="s">
        <v>738</v>
      </c>
      <c r="BJ505" t="s">
        <v>158</v>
      </c>
      <c r="BO505" t="s">
        <v>264</v>
      </c>
      <c r="BS505" s="32" t="s">
        <v>838</v>
      </c>
      <c r="BZ505" t="s">
        <v>265</v>
      </c>
      <c r="CG505" t="str">
        <f t="shared" si="1"/>
        <v>update IFINAMS.dbo.ASSET_VEHICLE set BUILT_YEAR = '2024', MOD_BY = 'Aryo Budi', MOD_DATE = getdate(), MOD_IP_ADDRESS = 'F-459211' where ASSET_CODE = '2001.AST.2406.00042';</v>
      </c>
    </row>
    <row r="506" spans="5:85" customFormat="1" x14ac:dyDescent="0.25">
      <c r="E506" s="25" t="str">
        <f t="shared" si="2"/>
        <v>select 'B9605PCY' PLAT_NO, cast(2024 as nvarchar) BUILT_YEAR union all</v>
      </c>
      <c r="F506" s="26"/>
      <c r="G506" s="26"/>
      <c r="H506" s="26"/>
      <c r="I506" s="26"/>
      <c r="J506" s="26"/>
      <c r="K506" s="26"/>
      <c r="L506" s="26"/>
      <c r="M506" s="26"/>
      <c r="N506" s="26"/>
      <c r="O506" s="26"/>
      <c r="P506" s="26"/>
      <c r="Q506" s="26"/>
      <c r="R506" s="26"/>
      <c r="S506" s="26"/>
      <c r="T506" s="26"/>
      <c r="U506" s="26"/>
      <c r="V506" s="26"/>
      <c r="W506" s="26"/>
      <c r="X506" s="26"/>
      <c r="Y506" s="26"/>
      <c r="Z506" s="26"/>
      <c r="AA506" s="26"/>
      <c r="AB506" s="26"/>
      <c r="AC506" s="26"/>
      <c r="AD506" s="26"/>
      <c r="AE506" s="26"/>
      <c r="AF506" s="26"/>
      <c r="AG506" s="26"/>
      <c r="AH506" s="26"/>
      <c r="AJ506" t="s">
        <v>739</v>
      </c>
      <c r="AN506" t="s">
        <v>397</v>
      </c>
      <c r="AS506" t="s">
        <v>791</v>
      </c>
      <c r="BA506" t="s">
        <v>739</v>
      </c>
      <c r="BJ506" t="s">
        <v>158</v>
      </c>
      <c r="BO506" t="s">
        <v>264</v>
      </c>
      <c r="BS506" s="32" t="s">
        <v>839</v>
      </c>
      <c r="BZ506" t="s">
        <v>265</v>
      </c>
      <c r="CG506" t="str">
        <f t="shared" si="1"/>
        <v>update IFINAMS.dbo.ASSET_VEHICLE set BUILT_YEAR = '2024', MOD_BY = 'Aryo Budi', MOD_DATE = getdate(), MOD_IP_ADDRESS = 'F-459211' where ASSET_CODE = '2001.AST.2406.00041';</v>
      </c>
    </row>
    <row r="507" spans="5:85" customFormat="1" x14ac:dyDescent="0.25">
      <c r="E507" s="25" t="str">
        <f t="shared" si="2"/>
        <v>select 'B9546PCY' PLAT_NO, cast(2024 as nvarchar) BUILT_YEAR union all</v>
      </c>
      <c r="F507" s="26"/>
      <c r="G507" s="26"/>
      <c r="H507" s="26"/>
      <c r="I507" s="26"/>
      <c r="J507" s="26"/>
      <c r="K507" s="26"/>
      <c r="L507" s="26"/>
      <c r="M507" s="26"/>
      <c r="N507" s="26"/>
      <c r="O507" s="26"/>
      <c r="P507" s="26"/>
      <c r="Q507" s="26"/>
      <c r="R507" s="26"/>
      <c r="S507" s="26"/>
      <c r="T507" s="26"/>
      <c r="U507" s="26"/>
      <c r="V507" s="26"/>
      <c r="W507" s="26"/>
      <c r="X507" s="26"/>
      <c r="Y507" s="26"/>
      <c r="Z507" s="26"/>
      <c r="AA507" s="26"/>
      <c r="AB507" s="26"/>
      <c r="AC507" s="26"/>
      <c r="AD507" s="26"/>
      <c r="AE507" s="26"/>
      <c r="AF507" s="26"/>
      <c r="AG507" s="26"/>
      <c r="AH507" s="26"/>
      <c r="AJ507" t="s">
        <v>740</v>
      </c>
      <c r="AN507" t="s">
        <v>397</v>
      </c>
      <c r="AS507" t="s">
        <v>792</v>
      </c>
      <c r="BA507" t="s">
        <v>740</v>
      </c>
      <c r="BJ507" t="s">
        <v>158</v>
      </c>
      <c r="BO507" t="s">
        <v>264</v>
      </c>
      <c r="BS507" s="32" t="s">
        <v>840</v>
      </c>
      <c r="BZ507" t="s">
        <v>265</v>
      </c>
      <c r="CG507" t="str">
        <f t="shared" si="1"/>
        <v>update IFINAMS.dbo.ASSET_VEHICLE set BUILT_YEAR = '2024', MOD_BY = 'Aryo Budi', MOD_DATE = getdate(), MOD_IP_ADDRESS = 'F-459211' where ASSET_CODE = '2001.AST.2406.00040';</v>
      </c>
    </row>
    <row r="508" spans="5:85" customFormat="1" x14ac:dyDescent="0.25">
      <c r="E508" s="25" t="str">
        <f t="shared" si="2"/>
        <v>select 'B9749PCY' PLAT_NO, cast(2024 as nvarchar) BUILT_YEAR union all</v>
      </c>
      <c r="F508" s="26"/>
      <c r="G508" s="26"/>
      <c r="H508" s="26"/>
      <c r="I508" s="26"/>
      <c r="J508" s="26"/>
      <c r="K508" s="26"/>
      <c r="L508" s="26"/>
      <c r="M508" s="26"/>
      <c r="N508" s="26"/>
      <c r="O508" s="26"/>
      <c r="P508" s="26"/>
      <c r="Q508" s="26"/>
      <c r="R508" s="26"/>
      <c r="S508" s="26"/>
      <c r="T508" s="26"/>
      <c r="U508" s="26"/>
      <c r="V508" s="26"/>
      <c r="W508" s="26"/>
      <c r="X508" s="26"/>
      <c r="Y508" s="26"/>
      <c r="Z508" s="26"/>
      <c r="AA508" s="26"/>
      <c r="AB508" s="26"/>
      <c r="AC508" s="26"/>
      <c r="AD508" s="26"/>
      <c r="AE508" s="26"/>
      <c r="AF508" s="26"/>
      <c r="AG508" s="26"/>
      <c r="AH508" s="26"/>
      <c r="AJ508" t="s">
        <v>741</v>
      </c>
      <c r="AN508" t="s">
        <v>397</v>
      </c>
      <c r="AS508" t="s">
        <v>793</v>
      </c>
      <c r="BA508" t="s">
        <v>741</v>
      </c>
      <c r="BO508" t="s">
        <v>275</v>
      </c>
      <c r="BS508" s="32" t="s">
        <v>841</v>
      </c>
      <c r="BZ508" t="s">
        <v>268</v>
      </c>
      <c r="CG508" t="str">
        <f t="shared" si="1"/>
        <v>update IFINAMS.dbo.ASSET_VEHICLE set BUILT_YEAR = '2024', MOD_BY = 'Aryo Budi', MOD_DATE = getdate(), MOD_IP_ADDRESS = 'F-459211' where ASSET_CODE = '2001.AST.2406.00036';</v>
      </c>
    </row>
    <row r="509" spans="5:85" customFormat="1" x14ac:dyDescent="0.25">
      <c r="E509" s="25" t="str">
        <f t="shared" si="2"/>
        <v>select 'B9747PCY' PLAT_NO, cast(2024 as nvarchar) BUILT_YEAR union all</v>
      </c>
      <c r="F509" s="26"/>
      <c r="G509" s="26"/>
      <c r="H509" s="26"/>
      <c r="I509" s="26"/>
      <c r="J509" s="26"/>
      <c r="K509" s="26"/>
      <c r="L509" s="26"/>
      <c r="M509" s="26"/>
      <c r="N509" s="26"/>
      <c r="O509" s="26"/>
      <c r="P509" s="26"/>
      <c r="Q509" s="26"/>
      <c r="R509" s="26"/>
      <c r="S509" s="26"/>
      <c r="T509" s="26"/>
      <c r="U509" s="26"/>
      <c r="V509" s="26"/>
      <c r="W509" s="26"/>
      <c r="X509" s="26"/>
      <c r="Y509" s="26"/>
      <c r="Z509" s="26"/>
      <c r="AA509" s="26"/>
      <c r="AB509" s="26"/>
      <c r="AC509" s="26"/>
      <c r="AD509" s="26"/>
      <c r="AE509" s="26"/>
      <c r="AF509" s="26"/>
      <c r="AG509" s="26"/>
      <c r="AH509" s="26"/>
      <c r="AJ509" t="s">
        <v>742</v>
      </c>
      <c r="AN509" t="s">
        <v>397</v>
      </c>
      <c r="AS509" t="s">
        <v>794</v>
      </c>
      <c r="BA509" t="s">
        <v>742</v>
      </c>
      <c r="BO509" t="s">
        <v>275</v>
      </c>
      <c r="BS509" s="32" t="s">
        <v>842</v>
      </c>
      <c r="BZ509" t="s">
        <v>271</v>
      </c>
      <c r="CG509" t="str">
        <f t="shared" si="1"/>
        <v>update IFINAMS.dbo.ASSET_VEHICLE set BUILT_YEAR = '2024', MOD_BY = 'Aryo Budi', MOD_DATE = getdate(), MOD_IP_ADDRESS = 'F-459211' where ASSET_CODE = '2001.AST.2406.00034';</v>
      </c>
    </row>
    <row r="510" spans="5:85" customFormat="1" x14ac:dyDescent="0.25">
      <c r="E510" s="25" t="str">
        <f t="shared" si="2"/>
        <v>select 'B9745PCY' PLAT_NO, cast(2024 as nvarchar) BUILT_YEAR union all</v>
      </c>
      <c r="F510" s="26"/>
      <c r="G510" s="26"/>
      <c r="H510" s="26"/>
      <c r="I510" s="26"/>
      <c r="J510" s="26"/>
      <c r="K510" s="26"/>
      <c r="L510" s="26"/>
      <c r="M510" s="26"/>
      <c r="N510" s="26"/>
      <c r="O510" s="26"/>
      <c r="P510" s="26"/>
      <c r="Q510" s="26"/>
      <c r="R510" s="26"/>
      <c r="S510" s="26"/>
      <c r="T510" s="26"/>
      <c r="U510" s="26"/>
      <c r="V510" s="26"/>
      <c r="W510" s="26"/>
      <c r="X510" s="26"/>
      <c r="Y510" s="26"/>
      <c r="Z510" s="26"/>
      <c r="AA510" s="26"/>
      <c r="AB510" s="26"/>
      <c r="AC510" s="26"/>
      <c r="AD510" s="26"/>
      <c r="AE510" s="26"/>
      <c r="AF510" s="26"/>
      <c r="AG510" s="26"/>
      <c r="AH510" s="26"/>
      <c r="AJ510" t="s">
        <v>743</v>
      </c>
      <c r="AN510" t="s">
        <v>397</v>
      </c>
      <c r="AS510" t="s">
        <v>795</v>
      </c>
      <c r="BA510" t="s">
        <v>743</v>
      </c>
      <c r="BJ510" s="23" t="s">
        <v>397</v>
      </c>
      <c r="BO510" t="s">
        <v>275</v>
      </c>
      <c r="BS510" s="32" t="s">
        <v>843</v>
      </c>
      <c r="BZ510" t="s">
        <v>177</v>
      </c>
      <c r="CG510" t="str">
        <f t="shared" si="1"/>
        <v>update IFINAMS.dbo.ASSET_VEHICLE set BUILT_YEAR = '2024', MOD_BY = 'Aryo Budi', MOD_DATE = getdate(), MOD_IP_ADDRESS = 'F-459211' where ASSET_CODE = '2001.AST.2406.00032';</v>
      </c>
    </row>
    <row r="511" spans="5:85" customFormat="1" x14ac:dyDescent="0.25">
      <c r="E511" s="25" t="str">
        <f t="shared" si="2"/>
        <v>select 'B9716PCY' PLAT_NO, cast(2024 as nvarchar) BUILT_YEAR union all</v>
      </c>
      <c r="F511" s="26"/>
      <c r="G511" s="26"/>
      <c r="H511" s="26"/>
      <c r="I511" s="26"/>
      <c r="J511" s="26"/>
      <c r="K511" s="26"/>
      <c r="L511" s="26"/>
      <c r="M511" s="26"/>
      <c r="N511" s="26"/>
      <c r="O511" s="26"/>
      <c r="P511" s="26"/>
      <c r="Q511" s="26"/>
      <c r="R511" s="26"/>
      <c r="S511" s="26"/>
      <c r="T511" s="26"/>
      <c r="U511" s="26"/>
      <c r="V511" s="26"/>
      <c r="W511" s="26"/>
      <c r="X511" s="26"/>
      <c r="Y511" s="26"/>
      <c r="Z511" s="26"/>
      <c r="AA511" s="26"/>
      <c r="AB511" s="26"/>
      <c r="AC511" s="26"/>
      <c r="AD511" s="26"/>
      <c r="AE511" s="26"/>
      <c r="AF511" s="26"/>
      <c r="AG511" s="26"/>
      <c r="AH511" s="26"/>
      <c r="AJ511" t="s">
        <v>744</v>
      </c>
      <c r="AN511" t="s">
        <v>397</v>
      </c>
      <c r="AS511" t="s">
        <v>796</v>
      </c>
      <c r="BA511" t="s">
        <v>744</v>
      </c>
      <c r="BJ511" t="s">
        <v>158</v>
      </c>
      <c r="BO511" t="s">
        <v>264</v>
      </c>
      <c r="BS511" s="32" t="s">
        <v>844</v>
      </c>
      <c r="BZ511" t="s">
        <v>265</v>
      </c>
      <c r="CG511" t="str">
        <f t="shared" si="1"/>
        <v>update IFINAMS.dbo.ASSET_VEHICLE set BUILT_YEAR = '2024', MOD_BY = 'Aryo Budi', MOD_DATE = getdate(), MOD_IP_ADDRESS = 'F-459211' where ASSET_CODE = '2001.AST.2406.00012';</v>
      </c>
    </row>
    <row r="512" spans="5:85" customFormat="1" x14ac:dyDescent="0.25">
      <c r="E512" s="25" t="str">
        <f t="shared" si="2"/>
        <v>select 'B9708PCY' PLAT_NO, cast(2024 as nvarchar) BUILT_YEAR union all</v>
      </c>
      <c r="F512" s="26"/>
      <c r="G512" s="26"/>
      <c r="H512" s="26"/>
      <c r="I512" s="26"/>
      <c r="J512" s="26"/>
      <c r="K512" s="26"/>
      <c r="L512" s="26"/>
      <c r="M512" s="26"/>
      <c r="N512" s="26"/>
      <c r="O512" s="26"/>
      <c r="P512" s="26"/>
      <c r="Q512" s="26"/>
      <c r="R512" s="26"/>
      <c r="S512" s="26"/>
      <c r="T512" s="26"/>
      <c r="U512" s="26"/>
      <c r="V512" s="26"/>
      <c r="W512" s="26"/>
      <c r="X512" s="26"/>
      <c r="Y512" s="26"/>
      <c r="Z512" s="26"/>
      <c r="AA512" s="26"/>
      <c r="AB512" s="26"/>
      <c r="AC512" s="26"/>
      <c r="AD512" s="26"/>
      <c r="AE512" s="26"/>
      <c r="AF512" s="26"/>
      <c r="AG512" s="26"/>
      <c r="AH512" s="26"/>
      <c r="AJ512" t="s">
        <v>745</v>
      </c>
      <c r="AN512" t="s">
        <v>397</v>
      </c>
      <c r="AS512" t="s">
        <v>797</v>
      </c>
      <c r="BA512" t="s">
        <v>745</v>
      </c>
      <c r="BJ512" t="s">
        <v>158</v>
      </c>
      <c r="BO512" t="s">
        <v>264</v>
      </c>
      <c r="BS512" s="32" t="s">
        <v>845</v>
      </c>
      <c r="BZ512" t="s">
        <v>265</v>
      </c>
      <c r="CG512" t="str">
        <f t="shared" si="1"/>
        <v>update IFINAMS.dbo.ASSET_VEHICLE set BUILT_YEAR = '2024', MOD_BY = 'Aryo Budi', MOD_DATE = getdate(), MOD_IP_ADDRESS = 'F-459211' where ASSET_CODE = '2001.AST.2406.00013';</v>
      </c>
    </row>
    <row r="513" spans="5:85" customFormat="1" x14ac:dyDescent="0.25">
      <c r="E513" s="25" t="str">
        <f t="shared" si="2"/>
        <v>select 'B9647PCY' PLAT_NO, cast(2024 as nvarchar) BUILT_YEAR union all</v>
      </c>
      <c r="F513" s="26"/>
      <c r="G513" s="26"/>
      <c r="H513" s="26"/>
      <c r="I513" s="26"/>
      <c r="J513" s="26"/>
      <c r="K513" s="26"/>
      <c r="L513" s="26"/>
      <c r="M513" s="26"/>
      <c r="N513" s="26"/>
      <c r="O513" s="26"/>
      <c r="P513" s="26"/>
      <c r="Q513" s="26"/>
      <c r="R513" s="26"/>
      <c r="S513" s="26"/>
      <c r="T513" s="26"/>
      <c r="U513" s="26"/>
      <c r="V513" s="26"/>
      <c r="W513" s="26"/>
      <c r="X513" s="26"/>
      <c r="Y513" s="26"/>
      <c r="Z513" s="26"/>
      <c r="AA513" s="26"/>
      <c r="AB513" s="26"/>
      <c r="AC513" s="26"/>
      <c r="AD513" s="26"/>
      <c r="AE513" s="26"/>
      <c r="AF513" s="26"/>
      <c r="AG513" s="26"/>
      <c r="AH513" s="26"/>
      <c r="AJ513" t="s">
        <v>746</v>
      </c>
      <c r="AN513" t="s">
        <v>397</v>
      </c>
      <c r="AS513" t="s">
        <v>798</v>
      </c>
      <c r="BA513" t="s">
        <v>746</v>
      </c>
      <c r="BJ513" t="s">
        <v>158</v>
      </c>
      <c r="BO513" t="s">
        <v>264</v>
      </c>
      <c r="BS513" s="32" t="s">
        <v>846</v>
      </c>
      <c r="BZ513" t="s">
        <v>265</v>
      </c>
      <c r="CG513" t="str">
        <f t="shared" si="1"/>
        <v>update IFINAMS.dbo.ASSET_VEHICLE set BUILT_YEAR = '2024', MOD_BY = 'Aryo Budi', MOD_DATE = getdate(), MOD_IP_ADDRESS = 'F-459211' where ASSET_CODE = '2001.AST.2406.00017';</v>
      </c>
    </row>
    <row r="514" spans="5:85" customFormat="1" x14ac:dyDescent="0.25">
      <c r="E514" s="25" t="str">
        <f t="shared" si="2"/>
        <v>select 'B9645PCY' PLAT_NO, cast(2024 as nvarchar) BUILT_YEAR union all</v>
      </c>
      <c r="F514" s="26"/>
      <c r="G514" s="26"/>
      <c r="H514" s="26"/>
      <c r="I514" s="26"/>
      <c r="J514" s="26"/>
      <c r="K514" s="26"/>
      <c r="L514" s="26"/>
      <c r="M514" s="26"/>
      <c r="N514" s="26"/>
      <c r="O514" s="26"/>
      <c r="P514" s="26"/>
      <c r="Q514" s="26"/>
      <c r="R514" s="26"/>
      <c r="S514" s="26"/>
      <c r="T514" s="26"/>
      <c r="U514" s="26"/>
      <c r="V514" s="26"/>
      <c r="W514" s="26"/>
      <c r="X514" s="26"/>
      <c r="Y514" s="26"/>
      <c r="Z514" s="26"/>
      <c r="AA514" s="26"/>
      <c r="AB514" s="26"/>
      <c r="AC514" s="26"/>
      <c r="AD514" s="26"/>
      <c r="AE514" s="26"/>
      <c r="AF514" s="26"/>
      <c r="AG514" s="26"/>
      <c r="AH514" s="26"/>
      <c r="AJ514" t="s">
        <v>747</v>
      </c>
      <c r="AN514" t="s">
        <v>397</v>
      </c>
      <c r="AS514" t="s">
        <v>799</v>
      </c>
      <c r="BA514" t="s">
        <v>747</v>
      </c>
      <c r="BJ514" t="s">
        <v>158</v>
      </c>
      <c r="BO514" t="s">
        <v>264</v>
      </c>
      <c r="BS514" s="32" t="s">
        <v>847</v>
      </c>
      <c r="BZ514" t="s">
        <v>265</v>
      </c>
      <c r="CG514" t="str">
        <f t="shared" si="1"/>
        <v>update IFINAMS.dbo.ASSET_VEHICLE set BUILT_YEAR = '2024', MOD_BY = 'Aryo Budi', MOD_DATE = getdate(), MOD_IP_ADDRESS = 'F-459211' where ASSET_CODE = '2001.AST.2406.00022';</v>
      </c>
    </row>
    <row r="515" spans="5:85" customFormat="1" x14ac:dyDescent="0.25">
      <c r="E515" s="25" t="str">
        <f t="shared" si="2"/>
        <v>select 'B9634PCY' PLAT_NO, cast(2024 as nvarchar) BUILT_YEAR union all</v>
      </c>
      <c r="F515" s="26"/>
      <c r="G515" s="26"/>
      <c r="H515" s="26"/>
      <c r="I515" s="26"/>
      <c r="J515" s="26"/>
      <c r="K515" s="26"/>
      <c r="L515" s="26"/>
      <c r="M515" s="26"/>
      <c r="N515" s="26"/>
      <c r="O515" s="26"/>
      <c r="P515" s="26"/>
      <c r="Q515" s="26"/>
      <c r="R515" s="26"/>
      <c r="S515" s="26"/>
      <c r="T515" s="26"/>
      <c r="U515" s="26"/>
      <c r="V515" s="26"/>
      <c r="W515" s="26"/>
      <c r="X515" s="26"/>
      <c r="Y515" s="26"/>
      <c r="Z515" s="26"/>
      <c r="AA515" s="26"/>
      <c r="AB515" s="26"/>
      <c r="AC515" s="26"/>
      <c r="AD515" s="26"/>
      <c r="AE515" s="26"/>
      <c r="AF515" s="26"/>
      <c r="AG515" s="26"/>
      <c r="AH515" s="26"/>
      <c r="AJ515" t="s">
        <v>748</v>
      </c>
      <c r="AN515" t="s">
        <v>397</v>
      </c>
      <c r="AS515" t="s">
        <v>800</v>
      </c>
      <c r="BA515" t="s">
        <v>748</v>
      </c>
      <c r="BJ515" t="s">
        <v>158</v>
      </c>
      <c r="BO515" t="s">
        <v>264</v>
      </c>
      <c r="BS515" s="32" t="s">
        <v>848</v>
      </c>
      <c r="BZ515" t="s">
        <v>265</v>
      </c>
      <c r="CG515" t="str">
        <f t="shared" si="1"/>
        <v>update IFINAMS.dbo.ASSET_VEHICLE set BUILT_YEAR = '2024', MOD_BY = 'Aryo Budi', MOD_DATE = getdate(), MOD_IP_ADDRESS = 'F-459211' where ASSET_CODE = '2001.AST.2406.00023';</v>
      </c>
    </row>
    <row r="516" spans="5:85" customFormat="1" x14ac:dyDescent="0.25">
      <c r="E516" s="25" t="str">
        <f t="shared" si="2"/>
        <v>select 'B9875PCY' PLAT_NO, cast(2024 as nvarchar) BUILT_YEAR union all</v>
      </c>
      <c r="F516" s="26"/>
      <c r="G516" s="26"/>
      <c r="H516" s="26"/>
      <c r="I516" s="26"/>
      <c r="J516" s="26"/>
      <c r="K516" s="26"/>
      <c r="L516" s="26"/>
      <c r="M516" s="26"/>
      <c r="N516" s="26"/>
      <c r="O516" s="26"/>
      <c r="P516" s="26"/>
      <c r="Q516" s="26"/>
      <c r="R516" s="26"/>
      <c r="S516" s="26"/>
      <c r="T516" s="26"/>
      <c r="U516" s="26"/>
      <c r="V516" s="26"/>
      <c r="W516" s="26"/>
      <c r="X516" s="26"/>
      <c r="Y516" s="26"/>
      <c r="Z516" s="26"/>
      <c r="AA516" s="26"/>
      <c r="AB516" s="26"/>
      <c r="AC516" s="26"/>
      <c r="AD516" s="26"/>
      <c r="AE516" s="26"/>
      <c r="AF516" s="26"/>
      <c r="AG516" s="26"/>
      <c r="AH516" s="26"/>
      <c r="AJ516" t="s">
        <v>749</v>
      </c>
      <c r="AN516" t="s">
        <v>397</v>
      </c>
      <c r="AS516" t="s">
        <v>801</v>
      </c>
      <c r="BA516" t="s">
        <v>749</v>
      </c>
      <c r="BJ516" t="s">
        <v>158</v>
      </c>
      <c r="BO516" t="s">
        <v>264</v>
      </c>
      <c r="BS516" s="32" t="s">
        <v>849</v>
      </c>
      <c r="BZ516" t="s">
        <v>265</v>
      </c>
      <c r="CG516" t="str">
        <f t="shared" si="1"/>
        <v>update IFINAMS.dbo.ASSET_VEHICLE set BUILT_YEAR = '2024', MOD_BY = 'Aryo Budi', MOD_DATE = getdate(), MOD_IP_ADDRESS = 'F-459211' where ASSET_CODE = '2001.AST.2406.00019';</v>
      </c>
    </row>
    <row r="517" spans="5:85" customFormat="1" x14ac:dyDescent="0.25">
      <c r="E517" s="25" t="str">
        <f t="shared" si="2"/>
        <v>select 'B9767PCY' PLAT_NO, cast(2024 as nvarchar) BUILT_YEAR union all</v>
      </c>
      <c r="F517" s="26"/>
      <c r="G517" s="26"/>
      <c r="H517" s="26"/>
      <c r="I517" s="26"/>
      <c r="J517" s="26"/>
      <c r="K517" s="26"/>
      <c r="L517" s="26"/>
      <c r="M517" s="26"/>
      <c r="N517" s="26"/>
      <c r="O517" s="26"/>
      <c r="P517" s="26"/>
      <c r="Q517" s="26"/>
      <c r="R517" s="26"/>
      <c r="S517" s="26"/>
      <c r="T517" s="26"/>
      <c r="U517" s="26"/>
      <c r="V517" s="26"/>
      <c r="W517" s="26"/>
      <c r="X517" s="26"/>
      <c r="Y517" s="26"/>
      <c r="Z517" s="26"/>
      <c r="AA517" s="26"/>
      <c r="AB517" s="26"/>
      <c r="AC517" s="26"/>
      <c r="AD517" s="26"/>
      <c r="AE517" s="26"/>
      <c r="AF517" s="26"/>
      <c r="AG517" s="26"/>
      <c r="AH517" s="26"/>
      <c r="AJ517" t="s">
        <v>764</v>
      </c>
      <c r="AN517" t="s">
        <v>397</v>
      </c>
      <c r="AS517" t="s">
        <v>802</v>
      </c>
      <c r="BA517" t="s">
        <v>764</v>
      </c>
      <c r="BJ517" t="s">
        <v>158</v>
      </c>
      <c r="BO517" t="s">
        <v>264</v>
      </c>
      <c r="BS517" s="32" t="s">
        <v>850</v>
      </c>
      <c r="BZ517" t="s">
        <v>265</v>
      </c>
      <c r="CG517" t="str">
        <f t="shared" si="1"/>
        <v>update IFINAMS.dbo.ASSET_VEHICLE set BUILT_YEAR = '2024', MOD_BY = 'Aryo Budi', MOD_DATE = getdate(), MOD_IP_ADDRESS = 'F-459211' where ASSET_CODE = '2001.AST.2406.00015';</v>
      </c>
    </row>
    <row r="518" spans="5:85" customFormat="1" x14ac:dyDescent="0.25">
      <c r="E518" s="25" t="str">
        <f t="shared" si="2"/>
        <v>select 'B9739PCY' PLAT_NO, cast(2024 as nvarchar) BUILT_YEAR union all</v>
      </c>
      <c r="F518" s="26"/>
      <c r="G518" s="26"/>
      <c r="H518" s="26"/>
      <c r="I518" s="26"/>
      <c r="J518" s="26"/>
      <c r="K518" s="26"/>
      <c r="L518" s="26"/>
      <c r="M518" s="26"/>
      <c r="N518" s="26"/>
      <c r="O518" s="26"/>
      <c r="P518" s="26"/>
      <c r="Q518" s="26"/>
      <c r="R518" s="26"/>
      <c r="S518" s="26"/>
      <c r="T518" s="26"/>
      <c r="U518" s="26"/>
      <c r="V518" s="26"/>
      <c r="W518" s="26"/>
      <c r="X518" s="26"/>
      <c r="Y518" s="26"/>
      <c r="Z518" s="26"/>
      <c r="AA518" s="26"/>
      <c r="AB518" s="26"/>
      <c r="AC518" s="26"/>
      <c r="AD518" s="26"/>
      <c r="AE518" s="26"/>
      <c r="AF518" s="26"/>
      <c r="AG518" s="26"/>
      <c r="AH518" s="26"/>
      <c r="AJ518" t="s">
        <v>750</v>
      </c>
      <c r="AN518" t="s">
        <v>397</v>
      </c>
      <c r="AS518" t="s">
        <v>803</v>
      </c>
      <c r="BA518" t="s">
        <v>750</v>
      </c>
      <c r="BJ518" t="s">
        <v>158</v>
      </c>
      <c r="BO518" t="s">
        <v>264</v>
      </c>
      <c r="BS518" s="32" t="s">
        <v>851</v>
      </c>
      <c r="BZ518" t="s">
        <v>265</v>
      </c>
      <c r="CG518" t="str">
        <f t="shared" si="1"/>
        <v>update IFINAMS.dbo.ASSET_VEHICLE set BUILT_YEAR = '2024', MOD_BY = 'Aryo Budi', MOD_DATE = getdate(), MOD_IP_ADDRESS = 'F-459211' where ASSET_CODE = '2001.AST.2406.00008';</v>
      </c>
    </row>
    <row r="519" spans="5:85" customFormat="1" x14ac:dyDescent="0.25">
      <c r="E519" s="25" t="str">
        <f t="shared" si="2"/>
        <v>select 'B9706PCY' PLAT_NO, cast(2024 as nvarchar) BUILT_YEAR union all</v>
      </c>
      <c r="F519" s="26"/>
      <c r="G519" s="26"/>
      <c r="H519" s="26"/>
      <c r="I519" s="26"/>
      <c r="J519" s="26"/>
      <c r="K519" s="26"/>
      <c r="L519" s="26"/>
      <c r="M519" s="26"/>
      <c r="N519" s="26"/>
      <c r="O519" s="26"/>
      <c r="P519" s="26"/>
      <c r="Q519" s="26"/>
      <c r="R519" s="26"/>
      <c r="S519" s="26"/>
      <c r="T519" s="26"/>
      <c r="U519" s="26"/>
      <c r="V519" s="26"/>
      <c r="W519" s="26"/>
      <c r="X519" s="26"/>
      <c r="Y519" s="26"/>
      <c r="Z519" s="26"/>
      <c r="AA519" s="26"/>
      <c r="AB519" s="26"/>
      <c r="AC519" s="26"/>
      <c r="AD519" s="26"/>
      <c r="AE519" s="26"/>
      <c r="AF519" s="26"/>
      <c r="AG519" s="26"/>
      <c r="AH519" s="26"/>
      <c r="AJ519" t="s">
        <v>751</v>
      </c>
      <c r="AN519" t="s">
        <v>397</v>
      </c>
      <c r="AS519" t="s">
        <v>804</v>
      </c>
      <c r="BA519" t="s">
        <v>751</v>
      </c>
      <c r="BJ519" t="s">
        <v>158</v>
      </c>
      <c r="BO519" t="s">
        <v>264</v>
      </c>
      <c r="BS519" s="32" t="s">
        <v>852</v>
      </c>
      <c r="BZ519" t="s">
        <v>265</v>
      </c>
      <c r="CG519" t="str">
        <f t="shared" si="1"/>
        <v>update IFINAMS.dbo.ASSET_VEHICLE set BUILT_YEAR = '2024', MOD_BY = 'Aryo Budi', MOD_DATE = getdate(), MOD_IP_ADDRESS = 'F-459211' where ASSET_CODE = '2001.AST.2406.00018';</v>
      </c>
    </row>
    <row r="520" spans="5:85" customFormat="1" x14ac:dyDescent="0.25">
      <c r="E520" s="25" t="str">
        <f t="shared" si="2"/>
        <v>select 'B9743PCY' PLAT_NO, cast(2024 as nvarchar) BUILT_YEAR union all</v>
      </c>
      <c r="F520" s="26"/>
      <c r="G520" s="26"/>
      <c r="H520" s="26"/>
      <c r="I520" s="26"/>
      <c r="J520" s="26"/>
      <c r="K520" s="26"/>
      <c r="L520" s="26"/>
      <c r="M520" s="26"/>
      <c r="N520" s="26"/>
      <c r="O520" s="26"/>
      <c r="P520" s="26"/>
      <c r="Q520" s="26"/>
      <c r="R520" s="26"/>
      <c r="S520" s="26"/>
      <c r="T520" s="26"/>
      <c r="U520" s="26"/>
      <c r="V520" s="26"/>
      <c r="W520" s="26"/>
      <c r="X520" s="26"/>
      <c r="Y520" s="26"/>
      <c r="Z520" s="26"/>
      <c r="AA520" s="26"/>
      <c r="AB520" s="26"/>
      <c r="AC520" s="26"/>
      <c r="AD520" s="26"/>
      <c r="AE520" s="26"/>
      <c r="AF520" s="26"/>
      <c r="AG520" s="26"/>
      <c r="AH520" s="26"/>
      <c r="AJ520" t="s">
        <v>752</v>
      </c>
      <c r="AN520" t="s">
        <v>397</v>
      </c>
      <c r="AS520" t="s">
        <v>805</v>
      </c>
      <c r="BA520" t="s">
        <v>752</v>
      </c>
      <c r="BJ520" t="s">
        <v>158</v>
      </c>
      <c r="BO520" t="s">
        <v>264</v>
      </c>
      <c r="BS520" s="32" t="s">
        <v>853</v>
      </c>
      <c r="BZ520" t="s">
        <v>265</v>
      </c>
      <c r="CG520" t="str">
        <f t="shared" si="1"/>
        <v>update IFINAMS.dbo.ASSET_VEHICLE set BUILT_YEAR = '2024', MOD_BY = 'Aryo Budi', MOD_DATE = getdate(), MOD_IP_ADDRESS = 'F-459211' where ASSET_CODE = '2001.AST.2406.00021';</v>
      </c>
    </row>
    <row r="521" spans="5:85" customFormat="1" x14ac:dyDescent="0.25">
      <c r="E521" s="25" t="str">
        <f t="shared" si="2"/>
        <v>select 'B9741PCY' PLAT_NO, cast(2024 as nvarchar) BUILT_YEAR union all</v>
      </c>
      <c r="F521" s="26"/>
      <c r="G521" s="26"/>
      <c r="H521" s="26"/>
      <c r="I521" s="26"/>
      <c r="J521" s="26"/>
      <c r="K521" s="26"/>
      <c r="L521" s="26"/>
      <c r="M521" s="26"/>
      <c r="N521" s="26"/>
      <c r="O521" s="26"/>
      <c r="P521" s="26"/>
      <c r="Q521" s="26"/>
      <c r="R521" s="26"/>
      <c r="S521" s="26"/>
      <c r="T521" s="26"/>
      <c r="U521" s="26"/>
      <c r="V521" s="26"/>
      <c r="W521" s="26"/>
      <c r="X521" s="26"/>
      <c r="Y521" s="26"/>
      <c r="Z521" s="26"/>
      <c r="AA521" s="26"/>
      <c r="AB521" s="26"/>
      <c r="AC521" s="26"/>
      <c r="AD521" s="26"/>
      <c r="AE521" s="26"/>
      <c r="AF521" s="26"/>
      <c r="AG521" s="26"/>
      <c r="AH521" s="26"/>
      <c r="AJ521" t="s">
        <v>753</v>
      </c>
      <c r="AN521" t="s">
        <v>397</v>
      </c>
      <c r="AS521" t="s">
        <v>806</v>
      </c>
      <c r="BA521" t="s">
        <v>753</v>
      </c>
      <c r="BJ521" t="s">
        <v>158</v>
      </c>
      <c r="BO521" t="s">
        <v>264</v>
      </c>
      <c r="BS521" s="32" t="s">
        <v>854</v>
      </c>
      <c r="BZ521" t="s">
        <v>265</v>
      </c>
      <c r="CG521" t="str">
        <f t="shared" si="1"/>
        <v>update IFINAMS.dbo.ASSET_VEHICLE set BUILT_YEAR = '2024', MOD_BY = 'Aryo Budi', MOD_DATE = getdate(), MOD_IP_ADDRESS = 'F-459211' where ASSET_CODE = '2001.AST.2406.00020';</v>
      </c>
    </row>
    <row r="522" spans="5:85" customFormat="1" x14ac:dyDescent="0.25">
      <c r="E522" s="25" t="str">
        <f t="shared" si="2"/>
        <v>select 'B9769PCY' PLAT_NO, cast(2024 as nvarchar) BUILT_YEAR union all</v>
      </c>
      <c r="F522" s="26"/>
      <c r="G522" s="26"/>
      <c r="H522" s="26"/>
      <c r="I522" s="26"/>
      <c r="J522" s="26"/>
      <c r="K522" s="26"/>
      <c r="L522" s="26"/>
      <c r="M522" s="26"/>
      <c r="N522" s="26"/>
      <c r="O522" s="26"/>
      <c r="P522" s="26"/>
      <c r="Q522" s="26"/>
      <c r="R522" s="26"/>
      <c r="S522" s="26"/>
      <c r="T522" s="26"/>
      <c r="U522" s="26"/>
      <c r="V522" s="26"/>
      <c r="W522" s="26"/>
      <c r="X522" s="26"/>
      <c r="Y522" s="26"/>
      <c r="Z522" s="26"/>
      <c r="AA522" s="26"/>
      <c r="AB522" s="26"/>
      <c r="AC522" s="26"/>
      <c r="AD522" s="26"/>
      <c r="AE522" s="26"/>
      <c r="AF522" s="26"/>
      <c r="AG522" s="26"/>
      <c r="AH522" s="26"/>
      <c r="AJ522" t="s">
        <v>754</v>
      </c>
      <c r="AN522" t="s">
        <v>397</v>
      </c>
      <c r="AS522" t="s">
        <v>807</v>
      </c>
      <c r="BA522" t="s">
        <v>754</v>
      </c>
      <c r="BJ522" t="s">
        <v>158</v>
      </c>
      <c r="BO522" t="s">
        <v>264</v>
      </c>
      <c r="BS522" s="32" t="s">
        <v>855</v>
      </c>
      <c r="BZ522" t="s">
        <v>265</v>
      </c>
      <c r="CG522" t="str">
        <f t="shared" si="1"/>
        <v>update IFINAMS.dbo.ASSET_VEHICLE set BUILT_YEAR = '2024', MOD_BY = 'Aryo Budi', MOD_DATE = getdate(), MOD_IP_ADDRESS = 'F-459211' where ASSET_CODE = '2001.AST.2406.00016';</v>
      </c>
    </row>
    <row r="523" spans="5:85" customFormat="1" x14ac:dyDescent="0.25">
      <c r="E523" s="25" t="str">
        <f t="shared" si="2"/>
        <v>select 'B9633PCY' PLAT_NO, cast(2024 as nvarchar) BUILT_YEAR union all</v>
      </c>
      <c r="F523" s="26"/>
      <c r="G523" s="26"/>
      <c r="H523" s="26"/>
      <c r="I523" s="26"/>
      <c r="J523" s="26"/>
      <c r="K523" s="26"/>
      <c r="L523" s="26"/>
      <c r="M523" s="26"/>
      <c r="N523" s="26"/>
      <c r="O523" s="26"/>
      <c r="P523" s="26"/>
      <c r="Q523" s="26"/>
      <c r="R523" s="26"/>
      <c r="S523" s="26"/>
      <c r="T523" s="26"/>
      <c r="U523" s="26"/>
      <c r="V523" s="26"/>
      <c r="W523" s="26"/>
      <c r="X523" s="26"/>
      <c r="Y523" s="26"/>
      <c r="Z523" s="26"/>
      <c r="AA523" s="26"/>
      <c r="AB523" s="26"/>
      <c r="AC523" s="26"/>
      <c r="AD523" s="26"/>
      <c r="AE523" s="26"/>
      <c r="AF523" s="26"/>
      <c r="AG523" s="26"/>
      <c r="AH523" s="26"/>
      <c r="AJ523" t="s">
        <v>755</v>
      </c>
      <c r="AN523" t="s">
        <v>397</v>
      </c>
      <c r="AS523" t="s">
        <v>808</v>
      </c>
      <c r="BA523" t="s">
        <v>755</v>
      </c>
      <c r="BJ523" t="s">
        <v>158</v>
      </c>
      <c r="BO523" t="s">
        <v>264</v>
      </c>
      <c r="BS523" s="32" t="s">
        <v>856</v>
      </c>
      <c r="BZ523" t="s">
        <v>265</v>
      </c>
      <c r="CG523" t="str">
        <f t="shared" si="1"/>
        <v>update IFINAMS.dbo.ASSET_VEHICLE set BUILT_YEAR = '2024', MOD_BY = 'Aryo Budi', MOD_DATE = getdate(), MOD_IP_ADDRESS = 'F-459211' where ASSET_CODE = '2001.AST.2406.00014';</v>
      </c>
    </row>
    <row r="524" spans="5:85" customFormat="1" x14ac:dyDescent="0.25">
      <c r="E524" s="25" t="str">
        <f t="shared" si="2"/>
        <v>select 'B9600PCY' PLAT_NO, cast(2024 as nvarchar) BUILT_YEAR union all</v>
      </c>
      <c r="F524" s="26"/>
      <c r="G524" s="26"/>
      <c r="H524" s="26"/>
      <c r="I524" s="26"/>
      <c r="J524" s="26"/>
      <c r="K524" s="26"/>
      <c r="L524" s="26"/>
      <c r="M524" s="26"/>
      <c r="N524" s="26"/>
      <c r="O524" s="26"/>
      <c r="P524" s="26"/>
      <c r="Q524" s="26"/>
      <c r="R524" s="26"/>
      <c r="S524" s="26"/>
      <c r="T524" s="26"/>
      <c r="U524" s="26"/>
      <c r="V524" s="26"/>
      <c r="W524" s="26"/>
      <c r="X524" s="26"/>
      <c r="Y524" s="26"/>
      <c r="Z524" s="26"/>
      <c r="AA524" s="26"/>
      <c r="AB524" s="26"/>
      <c r="AC524" s="26"/>
      <c r="AD524" s="26"/>
      <c r="AE524" s="26"/>
      <c r="AF524" s="26"/>
      <c r="AG524" s="26"/>
      <c r="AH524" s="26"/>
      <c r="AJ524" t="s">
        <v>756</v>
      </c>
      <c r="AN524" t="s">
        <v>397</v>
      </c>
      <c r="AS524" t="s">
        <v>809</v>
      </c>
      <c r="BA524" t="s">
        <v>756</v>
      </c>
      <c r="BJ524" t="s">
        <v>158</v>
      </c>
      <c r="BO524" t="s">
        <v>264</v>
      </c>
      <c r="BS524" s="32" t="s">
        <v>857</v>
      </c>
      <c r="BZ524" t="s">
        <v>265</v>
      </c>
      <c r="CG524" t="str">
        <f t="shared" si="1"/>
        <v>update IFINAMS.dbo.ASSET_VEHICLE set BUILT_YEAR = '2024', MOD_BY = 'Aryo Budi', MOD_DATE = getdate(), MOD_IP_ADDRESS = 'F-459211' where ASSET_CODE = '2001.AST.2406.00011';</v>
      </c>
    </row>
    <row r="525" spans="5:85" customFormat="1" x14ac:dyDescent="0.25">
      <c r="E525" s="25" t="str">
        <f t="shared" si="2"/>
        <v>select 'B9641PCY' PLAT_NO, cast(2024 as nvarchar) BUILT_YEAR union all</v>
      </c>
      <c r="F525" s="26"/>
      <c r="G525" s="26"/>
      <c r="H525" s="26"/>
      <c r="I525" s="26"/>
      <c r="J525" s="26"/>
      <c r="K525" s="26"/>
      <c r="L525" s="26"/>
      <c r="M525" s="26"/>
      <c r="N525" s="26"/>
      <c r="O525" s="26"/>
      <c r="P525" s="26"/>
      <c r="Q525" s="26"/>
      <c r="R525" s="26"/>
      <c r="S525" s="26"/>
      <c r="T525" s="26"/>
      <c r="U525" s="26"/>
      <c r="V525" s="26"/>
      <c r="W525" s="26"/>
      <c r="X525" s="26"/>
      <c r="Y525" s="26"/>
      <c r="Z525" s="26"/>
      <c r="AA525" s="26"/>
      <c r="AB525" s="26"/>
      <c r="AC525" s="26"/>
      <c r="AD525" s="26"/>
      <c r="AE525" s="26"/>
      <c r="AF525" s="26"/>
      <c r="AG525" s="26"/>
      <c r="AH525" s="26"/>
      <c r="AJ525" t="s">
        <v>757</v>
      </c>
      <c r="AN525" t="s">
        <v>397</v>
      </c>
      <c r="AS525" t="s">
        <v>810</v>
      </c>
      <c r="BA525" t="s">
        <v>757</v>
      </c>
      <c r="BJ525" t="s">
        <v>158</v>
      </c>
      <c r="BO525" t="s">
        <v>264</v>
      </c>
      <c r="BS525" s="32" t="s">
        <v>858</v>
      </c>
      <c r="BZ525" t="s">
        <v>265</v>
      </c>
      <c r="CG525" t="str">
        <f t="shared" si="1"/>
        <v>update IFINAMS.dbo.ASSET_VEHICLE set BUILT_YEAR = '2024', MOD_BY = 'Aryo Budi', MOD_DATE = getdate(), MOD_IP_ADDRESS = 'F-459211' where ASSET_CODE = '2001.AST.2406.00010';</v>
      </c>
    </row>
    <row r="526" spans="5:85" customFormat="1" x14ac:dyDescent="0.25">
      <c r="E526" s="25" t="str">
        <f t="shared" si="2"/>
        <v>select 'B9598PCY' PLAT_NO, cast(2024 as nvarchar) BUILT_YEAR union all</v>
      </c>
      <c r="F526" s="26"/>
      <c r="G526" s="26"/>
      <c r="H526" s="26"/>
      <c r="I526" s="26"/>
      <c r="J526" s="26"/>
      <c r="K526" s="26"/>
      <c r="L526" s="26"/>
      <c r="M526" s="26"/>
      <c r="N526" s="26"/>
      <c r="O526" s="26"/>
      <c r="P526" s="26"/>
      <c r="Q526" s="26"/>
      <c r="R526" s="26"/>
      <c r="S526" s="26"/>
      <c r="T526" s="26"/>
      <c r="U526" s="26"/>
      <c r="V526" s="26"/>
      <c r="W526" s="26"/>
      <c r="X526" s="26"/>
      <c r="Y526" s="26"/>
      <c r="Z526" s="26"/>
      <c r="AA526" s="26"/>
      <c r="AB526" s="26"/>
      <c r="AC526" s="26"/>
      <c r="AD526" s="26"/>
      <c r="AE526" s="26"/>
      <c r="AF526" s="26"/>
      <c r="AG526" s="26"/>
      <c r="AH526" s="26"/>
      <c r="AJ526" t="s">
        <v>758</v>
      </c>
      <c r="AN526" t="s">
        <v>397</v>
      </c>
      <c r="AS526" t="s">
        <v>811</v>
      </c>
      <c r="BA526" t="s">
        <v>758</v>
      </c>
      <c r="BJ526" t="s">
        <v>158</v>
      </c>
      <c r="BO526" t="s">
        <v>264</v>
      </c>
      <c r="BS526" s="32" t="s">
        <v>859</v>
      </c>
      <c r="BZ526" t="s">
        <v>265</v>
      </c>
      <c r="CG526" t="str">
        <f t="shared" si="1"/>
        <v>update IFINAMS.dbo.ASSET_VEHICLE set BUILT_YEAR = '2024', MOD_BY = 'Aryo Budi', MOD_DATE = getdate(), MOD_IP_ADDRESS = 'F-459211' where ASSET_CODE = '2001.AST.2406.00009';</v>
      </c>
    </row>
    <row r="527" spans="5:85" customFormat="1" x14ac:dyDescent="0.25">
      <c r="E527" s="25" t="str">
        <f t="shared" si="2"/>
        <v>select 'B9639PCY' PLAT_NO, cast(2024 as nvarchar) BUILT_YEAR union all</v>
      </c>
      <c r="F527" s="26"/>
      <c r="G527" s="26"/>
      <c r="H527" s="26"/>
      <c r="I527" s="26"/>
      <c r="J527" s="26"/>
      <c r="K527" s="26"/>
      <c r="L527" s="26"/>
      <c r="M527" s="26"/>
      <c r="N527" s="26"/>
      <c r="O527" s="26"/>
      <c r="P527" s="26"/>
      <c r="Q527" s="26"/>
      <c r="R527" s="26"/>
      <c r="S527" s="26"/>
      <c r="T527" s="26"/>
      <c r="U527" s="26"/>
      <c r="V527" s="26"/>
      <c r="W527" s="26"/>
      <c r="X527" s="26"/>
      <c r="Y527" s="26"/>
      <c r="Z527" s="26"/>
      <c r="AA527" s="26"/>
      <c r="AB527" s="26"/>
      <c r="AC527" s="26"/>
      <c r="AD527" s="26"/>
      <c r="AE527" s="26"/>
      <c r="AF527" s="26"/>
      <c r="AG527" s="26"/>
      <c r="AH527" s="26"/>
      <c r="AJ527" t="s">
        <v>759</v>
      </c>
      <c r="AN527" t="s">
        <v>397</v>
      </c>
      <c r="AS527" t="s">
        <v>812</v>
      </c>
      <c r="BA527" t="s">
        <v>759</v>
      </c>
      <c r="BJ527" t="s">
        <v>158</v>
      </c>
      <c r="BO527" t="s">
        <v>264</v>
      </c>
      <c r="BS527" s="32" t="s">
        <v>860</v>
      </c>
      <c r="BZ527" t="s">
        <v>265</v>
      </c>
      <c r="CG527" t="str">
        <f t="shared" si="1"/>
        <v>update IFINAMS.dbo.ASSET_VEHICLE set BUILT_YEAR = '2024', MOD_BY = 'Aryo Budi', MOD_DATE = getdate(), MOD_IP_ADDRESS = 'F-459211' where ASSET_CODE = '2001.AST.2406.00027';</v>
      </c>
    </row>
    <row r="528" spans="5:85" customFormat="1" x14ac:dyDescent="0.25">
      <c r="E528" s="25" t="str">
        <f t="shared" si="2"/>
        <v>select 'B9643PCY' PLAT_NO, cast(2024 as nvarchar) BUILT_YEAR union all</v>
      </c>
      <c r="F528" s="26"/>
      <c r="G528" s="26"/>
      <c r="H528" s="26"/>
      <c r="I528" s="26"/>
      <c r="J528" s="26"/>
      <c r="K528" s="26"/>
      <c r="L528" s="26"/>
      <c r="M528" s="26"/>
      <c r="N528" s="26"/>
      <c r="O528" s="26"/>
      <c r="P528" s="26"/>
      <c r="Q528" s="26"/>
      <c r="R528" s="26"/>
      <c r="S528" s="26"/>
      <c r="T528" s="26"/>
      <c r="U528" s="26"/>
      <c r="V528" s="26"/>
      <c r="W528" s="26"/>
      <c r="X528" s="26"/>
      <c r="Y528" s="26"/>
      <c r="Z528" s="26"/>
      <c r="AA528" s="26"/>
      <c r="AB528" s="26"/>
      <c r="AC528" s="26"/>
      <c r="AD528" s="26"/>
      <c r="AE528" s="26"/>
      <c r="AF528" s="26"/>
      <c r="AG528" s="26"/>
      <c r="AH528" s="26"/>
      <c r="AJ528" t="s">
        <v>760</v>
      </c>
      <c r="AN528" t="s">
        <v>397</v>
      </c>
      <c r="AS528" t="s">
        <v>813</v>
      </c>
      <c r="BA528" t="s">
        <v>760</v>
      </c>
      <c r="BJ528" t="s">
        <v>158</v>
      </c>
      <c r="BO528" t="s">
        <v>264</v>
      </c>
      <c r="BS528" s="32" t="s">
        <v>861</v>
      </c>
      <c r="BZ528" t="s">
        <v>265</v>
      </c>
      <c r="CG528" t="str">
        <f t="shared" si="1"/>
        <v>update IFINAMS.dbo.ASSET_VEHICLE set BUILT_YEAR = '2024', MOD_BY = 'Aryo Budi', MOD_DATE = getdate(), MOD_IP_ADDRESS = 'F-459211' where ASSET_CODE = '2001.AST.2406.00029';</v>
      </c>
    </row>
    <row r="529" spans="5:85" customFormat="1" x14ac:dyDescent="0.25">
      <c r="E529" s="25" t="str">
        <f t="shared" si="2"/>
        <v>select 'B9637PCY' PLAT_NO, cast(2024 as nvarchar) BUILT_YEAR union all</v>
      </c>
      <c r="F529" s="26"/>
      <c r="G529" s="26"/>
      <c r="H529" s="26"/>
      <c r="I529" s="26"/>
      <c r="J529" s="26"/>
      <c r="K529" s="26"/>
      <c r="L529" s="26"/>
      <c r="M529" s="26"/>
      <c r="N529" s="26"/>
      <c r="O529" s="26"/>
      <c r="P529" s="26"/>
      <c r="Q529" s="26"/>
      <c r="R529" s="26"/>
      <c r="S529" s="26"/>
      <c r="T529" s="26"/>
      <c r="U529" s="26"/>
      <c r="V529" s="26"/>
      <c r="W529" s="26"/>
      <c r="X529" s="26"/>
      <c r="Y529" s="26"/>
      <c r="Z529" s="26"/>
      <c r="AA529" s="26"/>
      <c r="AB529" s="26"/>
      <c r="AC529" s="26"/>
      <c r="AD529" s="26"/>
      <c r="AE529" s="26"/>
      <c r="AF529" s="26"/>
      <c r="AG529" s="26"/>
      <c r="AH529" s="26"/>
      <c r="AJ529" t="s">
        <v>761</v>
      </c>
      <c r="AN529" t="s">
        <v>397</v>
      </c>
      <c r="AS529" t="s">
        <v>814</v>
      </c>
      <c r="BA529" t="s">
        <v>761</v>
      </c>
      <c r="BJ529" t="s">
        <v>158</v>
      </c>
      <c r="BO529" t="s">
        <v>264</v>
      </c>
      <c r="BS529" s="32" t="s">
        <v>862</v>
      </c>
      <c r="BZ529" t="s">
        <v>265</v>
      </c>
      <c r="CG529" t="str">
        <f t="shared" si="1"/>
        <v>update IFINAMS.dbo.ASSET_VEHICLE set BUILT_YEAR = '2024', MOD_BY = 'Aryo Budi', MOD_DATE = getdate(), MOD_IP_ADDRESS = 'F-459211' where ASSET_CODE = '2001.AST.2406.00025';</v>
      </c>
    </row>
    <row r="530" spans="5:85" customFormat="1" x14ac:dyDescent="0.25">
      <c r="E530" s="25" t="str">
        <f t="shared" si="2"/>
        <v>select 'B9561PCY' PLAT_NO, cast(2024 as nvarchar) BUILT_YEAR union all</v>
      </c>
      <c r="F530" s="26"/>
      <c r="G530" s="26"/>
      <c r="H530" s="26"/>
      <c r="I530" s="26"/>
      <c r="J530" s="26"/>
      <c r="K530" s="26"/>
      <c r="L530" s="26"/>
      <c r="M530" s="26"/>
      <c r="N530" s="26"/>
      <c r="O530" s="26"/>
      <c r="P530" s="26"/>
      <c r="Q530" s="26"/>
      <c r="R530" s="26"/>
      <c r="S530" s="26"/>
      <c r="T530" s="26"/>
      <c r="U530" s="26"/>
      <c r="V530" s="26"/>
      <c r="W530" s="26"/>
      <c r="X530" s="26"/>
      <c r="Y530" s="26"/>
      <c r="Z530" s="26"/>
      <c r="AA530" s="26"/>
      <c r="AB530" s="26"/>
      <c r="AC530" s="26"/>
      <c r="AD530" s="26"/>
      <c r="AE530" s="26"/>
      <c r="AF530" s="26"/>
      <c r="AG530" s="26"/>
      <c r="AH530" s="26"/>
      <c r="AJ530" t="s">
        <v>224</v>
      </c>
      <c r="AN530" t="s">
        <v>397</v>
      </c>
      <c r="AS530" t="s">
        <v>815</v>
      </c>
      <c r="BA530" t="s">
        <v>224</v>
      </c>
      <c r="BJ530" t="s">
        <v>158</v>
      </c>
      <c r="BO530" t="s">
        <v>264</v>
      </c>
      <c r="BS530" s="32" t="s">
        <v>863</v>
      </c>
      <c r="BZ530" t="s">
        <v>265</v>
      </c>
      <c r="CG530" t="str">
        <f t="shared" si="1"/>
        <v>update IFINAMS.dbo.ASSET_VEHICLE set BUILT_YEAR = '2024', MOD_BY = 'Aryo Budi', MOD_DATE = getdate(), MOD_IP_ADDRESS = 'F-459211' where ASSET_CODE = '2001.AST.2406.00033';</v>
      </c>
    </row>
    <row r="531" spans="5:85" customFormat="1" x14ac:dyDescent="0.25">
      <c r="E531" s="25" t="str">
        <f t="shared" si="2"/>
        <v>select 'B9635PCY' PLAT_NO, cast(2024 as nvarchar) BUILT_YEAR union all</v>
      </c>
      <c r="F531" s="26"/>
      <c r="G531" s="26"/>
      <c r="H531" s="26"/>
      <c r="I531" s="26"/>
      <c r="J531" s="26"/>
      <c r="K531" s="26"/>
      <c r="L531" s="26"/>
      <c r="M531" s="26"/>
      <c r="N531" s="26"/>
      <c r="O531" s="26"/>
      <c r="P531" s="26"/>
      <c r="Q531" s="26"/>
      <c r="R531" s="26"/>
      <c r="S531" s="26"/>
      <c r="T531" s="26"/>
      <c r="U531" s="26"/>
      <c r="V531" s="26"/>
      <c r="W531" s="26"/>
      <c r="X531" s="26"/>
      <c r="Y531" s="26"/>
      <c r="Z531" s="26"/>
      <c r="AA531" s="26"/>
      <c r="AB531" s="26"/>
      <c r="AC531" s="26"/>
      <c r="AD531" s="26"/>
      <c r="AE531" s="26"/>
      <c r="AF531" s="26"/>
      <c r="AG531" s="26"/>
      <c r="AH531" s="26"/>
      <c r="AJ531" t="s">
        <v>225</v>
      </c>
      <c r="AN531" t="s">
        <v>397</v>
      </c>
      <c r="AS531" t="s">
        <v>816</v>
      </c>
      <c r="BA531" t="s">
        <v>225</v>
      </c>
      <c r="BJ531" t="s">
        <v>158</v>
      </c>
      <c r="BO531" t="s">
        <v>264</v>
      </c>
      <c r="BS531" s="32" t="s">
        <v>863</v>
      </c>
      <c r="BZ531" t="s">
        <v>265</v>
      </c>
      <c r="CG531" t="str">
        <f t="shared" si="1"/>
        <v>update IFINAMS.dbo.ASSET_VEHICLE set BUILT_YEAR = '2024', MOD_BY = 'Aryo Budi', MOD_DATE = getdate(), MOD_IP_ADDRESS = 'F-459211' where ASSET_CODE = '2001.AST.2406.00035';</v>
      </c>
    </row>
    <row r="532" spans="5:85" customFormat="1" x14ac:dyDescent="0.25">
      <c r="E532" s="25" t="str">
        <f t="shared" si="2"/>
        <v>select 'B9567PCY' PLAT_NO, cast(2024 as nvarchar) BUILT_YEAR union all</v>
      </c>
      <c r="F532" s="26"/>
      <c r="G532" s="26"/>
      <c r="H532" s="26"/>
      <c r="I532" s="26"/>
      <c r="J532" s="26"/>
      <c r="K532" s="26"/>
      <c r="L532" s="26"/>
      <c r="M532" s="26"/>
      <c r="N532" s="26"/>
      <c r="O532" s="26"/>
      <c r="P532" s="26"/>
      <c r="Q532" s="26"/>
      <c r="R532" s="26"/>
      <c r="S532" s="26"/>
      <c r="T532" s="26"/>
      <c r="U532" s="26"/>
      <c r="V532" s="26"/>
      <c r="W532" s="26"/>
      <c r="X532" s="26"/>
      <c r="Y532" s="26"/>
      <c r="Z532" s="26"/>
      <c r="AA532" s="26"/>
      <c r="AB532" s="26"/>
      <c r="AC532" s="26"/>
      <c r="AD532" s="26"/>
      <c r="AE532" s="26"/>
      <c r="AF532" s="26"/>
      <c r="AG532" s="26"/>
      <c r="AH532" s="26"/>
      <c r="AJ532" t="s">
        <v>762</v>
      </c>
      <c r="AN532" t="s">
        <v>397</v>
      </c>
      <c r="AS532" t="s">
        <v>817</v>
      </c>
      <c r="BA532" t="s">
        <v>762</v>
      </c>
      <c r="BO532" t="s">
        <v>275</v>
      </c>
      <c r="BS532" s="32" t="s">
        <v>864</v>
      </c>
      <c r="BZ532" t="s">
        <v>820</v>
      </c>
      <c r="CG532" t="str">
        <f t="shared" si="1"/>
        <v>update IFINAMS.dbo.ASSET_VEHICLE set BUILT_YEAR = '2024', MOD_BY = 'Aryo Budi', MOD_DATE = getdate(), MOD_IP_ADDRESS = 'F-459211' where ASSET_CODE = '2010.AST.2406.00021';</v>
      </c>
    </row>
    <row r="533" spans="5:85" customFormat="1" x14ac:dyDescent="0.25">
      <c r="E533" s="25" t="str">
        <f t="shared" si="2"/>
        <v>select 'B9603PCY' PLAT_NO, cast(2024 as nvarchar) BUILT_YEAR union all</v>
      </c>
      <c r="F533" s="26"/>
      <c r="G533" s="26"/>
      <c r="H533" s="26"/>
      <c r="I533" s="26"/>
      <c r="J533" s="26"/>
      <c r="K533" s="26"/>
      <c r="L533" s="26"/>
      <c r="M533" s="26"/>
      <c r="N533" s="26"/>
      <c r="O533" s="26"/>
      <c r="P533" s="26"/>
      <c r="Q533" s="26"/>
      <c r="R533" s="26"/>
      <c r="S533" s="26"/>
      <c r="T533" s="26"/>
      <c r="U533" s="26"/>
      <c r="V533" s="26"/>
      <c r="W533" s="26"/>
      <c r="X533" s="26"/>
      <c r="Y533" s="26"/>
      <c r="Z533" s="26"/>
      <c r="AA533" s="26"/>
      <c r="AB533" s="26"/>
      <c r="AC533" s="26"/>
      <c r="AD533" s="26"/>
      <c r="AE533" s="26"/>
      <c r="AF533" s="26"/>
      <c r="AG533" s="26"/>
      <c r="AH533" s="26"/>
    </row>
    <row r="534" spans="5:85" customFormat="1" x14ac:dyDescent="0.25">
      <c r="E534" s="25" t="str">
        <f t="shared" si="2"/>
        <v>select 'B9548PCY' PLAT_NO, cast(2024 as nvarchar) BUILT_YEAR union all</v>
      </c>
      <c r="F534" s="26"/>
      <c r="G534" s="26"/>
      <c r="H534" s="26"/>
      <c r="I534" s="26"/>
      <c r="J534" s="26"/>
      <c r="K534" s="26"/>
      <c r="L534" s="26"/>
      <c r="M534" s="26"/>
      <c r="N534" s="26"/>
      <c r="O534" s="26"/>
      <c r="P534" s="26"/>
      <c r="Q534" s="26"/>
      <c r="R534" s="26"/>
      <c r="S534" s="26"/>
      <c r="T534" s="26"/>
      <c r="U534" s="26"/>
      <c r="V534" s="26"/>
      <c r="W534" s="26"/>
      <c r="X534" s="26"/>
      <c r="Y534" s="26"/>
      <c r="Z534" s="26"/>
      <c r="AA534" s="26"/>
      <c r="AB534" s="26"/>
      <c r="AC534" s="26"/>
      <c r="AD534" s="26"/>
      <c r="AE534" s="26"/>
      <c r="AF534" s="26"/>
      <c r="AG534" s="26"/>
      <c r="AH534" s="26"/>
    </row>
    <row r="535" spans="5:85" customFormat="1" x14ac:dyDescent="0.25">
      <c r="E535" s="25" t="str">
        <f t="shared" si="2"/>
        <v>select 'B9606PCY' PLAT_NO, cast(2024 as nvarchar) BUILT_YEAR union all</v>
      </c>
      <c r="F535" s="26"/>
      <c r="G535" s="26"/>
      <c r="H535" s="26"/>
      <c r="I535" s="26"/>
      <c r="J535" s="26"/>
      <c r="K535" s="26"/>
      <c r="L535" s="26"/>
      <c r="M535" s="26"/>
      <c r="N535" s="26"/>
      <c r="O535" s="26"/>
      <c r="P535" s="26"/>
      <c r="Q535" s="26"/>
      <c r="R535" s="26"/>
      <c r="S535" s="26"/>
      <c r="T535" s="26"/>
      <c r="U535" s="26"/>
      <c r="V535" s="26"/>
      <c r="W535" s="26"/>
      <c r="X535" s="26"/>
      <c r="Y535" s="26"/>
      <c r="Z535" s="26"/>
      <c r="AA535" s="26"/>
      <c r="AB535" s="26"/>
      <c r="AC535" s="26"/>
      <c r="AD535" s="26"/>
      <c r="AE535" s="26"/>
      <c r="AF535" s="26"/>
      <c r="AG535" s="26"/>
      <c r="AH535" s="26"/>
    </row>
    <row r="536" spans="5:85" customFormat="1" x14ac:dyDescent="0.25">
      <c r="E536" s="25" t="str">
        <f t="shared" si="2"/>
        <v>select 'B9604PCY' PLAT_NO, cast(2024 as nvarchar) BUILT_YEAR union all</v>
      </c>
      <c r="F536" s="26"/>
      <c r="G536" s="26"/>
      <c r="H536" s="26"/>
      <c r="I536" s="26"/>
      <c r="J536" s="26"/>
      <c r="K536" s="26"/>
      <c r="L536" s="26"/>
      <c r="M536" s="26"/>
      <c r="N536" s="26"/>
      <c r="O536" s="26"/>
      <c r="P536" s="26"/>
      <c r="Q536" s="26"/>
      <c r="R536" s="26"/>
      <c r="S536" s="26"/>
      <c r="T536" s="26"/>
      <c r="U536" s="26"/>
      <c r="V536" s="26"/>
      <c r="W536" s="26"/>
      <c r="X536" s="26"/>
      <c r="Y536" s="26"/>
      <c r="Z536" s="26"/>
      <c r="AA536" s="26"/>
      <c r="AB536" s="26"/>
      <c r="AC536" s="26"/>
      <c r="AD536" s="26"/>
      <c r="AE536" s="26"/>
      <c r="AF536" s="26"/>
      <c r="AG536" s="26"/>
      <c r="AH536" s="26"/>
    </row>
    <row r="537" spans="5:85" customFormat="1" x14ac:dyDescent="0.25">
      <c r="E537" s="25" t="str">
        <f t="shared" si="2"/>
        <v>select 'H1234HX' PLAT_NO, cast(2024 as nvarchar) BUILT_YEAR union all</v>
      </c>
      <c r="F537" s="26"/>
      <c r="G537" s="26"/>
      <c r="H537" s="26"/>
      <c r="I537" s="26"/>
      <c r="J537" s="26"/>
      <c r="K537" s="26"/>
      <c r="L537" s="26"/>
      <c r="M537" s="26"/>
      <c r="N537" s="26"/>
      <c r="O537" s="26"/>
      <c r="P537" s="26"/>
      <c r="Q537" s="26"/>
      <c r="R537" s="26"/>
      <c r="S537" s="26"/>
      <c r="T537" s="26"/>
      <c r="U537" s="26"/>
      <c r="V537" s="26"/>
      <c r="W537" s="26"/>
      <c r="X537" s="26"/>
      <c r="Y537" s="26"/>
      <c r="Z537" s="26"/>
      <c r="AA537" s="26"/>
      <c r="AB537" s="26"/>
      <c r="AC537" s="26"/>
      <c r="AD537" s="26"/>
      <c r="AE537" s="26"/>
      <c r="AF537" s="26"/>
      <c r="AG537" s="26"/>
      <c r="AH537" s="26"/>
    </row>
    <row r="538" spans="5:85" customFormat="1" x14ac:dyDescent="0.25">
      <c r="E538" s="25" t="str">
        <f t="shared" si="2"/>
        <v>select '' PLAT_NO, cast( as nvarchar) BUILT_YEAR union all</v>
      </c>
      <c r="F538" s="26"/>
      <c r="G538" s="26"/>
      <c r="H538" s="26"/>
      <c r="I538" s="26"/>
      <c r="J538" s="26"/>
      <c r="K538" s="26"/>
      <c r="L538" s="26"/>
      <c r="M538" s="26"/>
      <c r="N538" s="26"/>
      <c r="O538" s="26"/>
      <c r="P538" s="26"/>
      <c r="Q538" s="26"/>
      <c r="R538" s="26"/>
      <c r="S538" s="26"/>
      <c r="T538" s="26"/>
      <c r="U538" s="26"/>
      <c r="V538" s="26"/>
      <c r="W538" s="26"/>
      <c r="X538" s="26"/>
      <c r="Y538" s="26"/>
      <c r="Z538" s="26"/>
      <c r="AA538" s="26"/>
      <c r="AB538" s="26"/>
      <c r="AC538" s="26"/>
      <c r="AD538" s="26"/>
      <c r="AE538" s="26"/>
      <c r="AF538" s="26"/>
      <c r="AG538" s="26"/>
      <c r="AH538" s="26"/>
    </row>
    <row r="539" spans="5:85" customFormat="1" x14ac:dyDescent="0.25">
      <c r="E539" s="19" t="s">
        <v>766</v>
      </c>
      <c r="F539" s="20"/>
      <c r="G539" s="20"/>
      <c r="H539" s="20"/>
      <c r="I539" s="20"/>
      <c r="J539" s="20"/>
      <c r="K539" s="20"/>
      <c r="L539" s="20"/>
      <c r="M539" s="20"/>
      <c r="N539" s="20"/>
      <c r="O539" s="20"/>
      <c r="P539" s="20"/>
      <c r="Q539" s="20"/>
      <c r="R539" s="20"/>
      <c r="S539" s="20"/>
      <c r="T539" s="20"/>
      <c r="U539" s="20"/>
      <c r="V539" s="20"/>
      <c r="W539" s="20"/>
      <c r="X539" s="20"/>
      <c r="Y539" s="20"/>
      <c r="Z539" s="20"/>
      <c r="AA539" s="20"/>
      <c r="AB539" s="20"/>
      <c r="AC539" s="20"/>
      <c r="AD539" s="20"/>
      <c r="AE539" s="20"/>
      <c r="AF539" s="20"/>
      <c r="AG539" s="20"/>
      <c r="AH539" s="20"/>
    </row>
    <row r="540" spans="5:85" customFormat="1" x14ac:dyDescent="0.25">
      <c r="E540" s="19"/>
      <c r="F540" s="20"/>
      <c r="G540" s="20"/>
      <c r="H540" s="20"/>
      <c r="I540" s="20"/>
      <c r="J540" s="20"/>
      <c r="K540" s="20"/>
      <c r="L540" s="20"/>
      <c r="M540" s="20"/>
      <c r="N540" s="20"/>
      <c r="O540" s="20"/>
      <c r="P540" s="20"/>
      <c r="Q540" s="20"/>
      <c r="R540" s="20"/>
      <c r="S540" s="20"/>
      <c r="T540" s="20"/>
      <c r="U540" s="20"/>
      <c r="V540" s="20"/>
      <c r="W540" s="20"/>
      <c r="X540" s="20"/>
      <c r="Y540" s="20"/>
      <c r="Z540" s="20"/>
      <c r="AA540" s="20"/>
      <c r="AB540" s="20"/>
      <c r="AC540" s="20"/>
      <c r="AD540" s="20"/>
      <c r="AE540" s="20"/>
      <c r="AF540" s="20"/>
      <c r="AG540" s="20"/>
      <c r="AH540" s="20"/>
    </row>
    <row r="541" spans="5:85" customFormat="1" x14ac:dyDescent="0.25">
      <c r="E541" s="19" t="s">
        <v>186</v>
      </c>
      <c r="F541" s="20"/>
      <c r="G541" s="20"/>
      <c r="H541" s="20"/>
      <c r="I541" s="20"/>
      <c r="J541" s="20"/>
      <c r="K541" s="20"/>
      <c r="L541" s="20"/>
      <c r="M541" s="20"/>
      <c r="N541" s="20"/>
      <c r="O541" s="20"/>
      <c r="P541" s="20"/>
      <c r="Q541" s="20"/>
      <c r="R541" s="20"/>
      <c r="S541" s="20"/>
      <c r="T541" s="20"/>
      <c r="U541" s="20"/>
      <c r="V541" s="20"/>
      <c r="W541" s="20"/>
      <c r="X541" s="20"/>
      <c r="Y541" s="20"/>
      <c r="Z541" s="20"/>
      <c r="AA541" s="20"/>
      <c r="AB541" s="20"/>
      <c r="AC541" s="20"/>
      <c r="AD541" s="20"/>
      <c r="AE541" s="20"/>
      <c r="AF541" s="20"/>
      <c r="AG541" s="20"/>
      <c r="AH541" s="20"/>
    </row>
    <row r="542" spans="5:85" customFormat="1" x14ac:dyDescent="0.25">
      <c r="E542" s="19" t="s">
        <v>767</v>
      </c>
      <c r="F542" s="20"/>
      <c r="G542" s="20"/>
      <c r="H542" s="20"/>
      <c r="I542" s="20"/>
      <c r="J542" s="20"/>
      <c r="K542" s="20"/>
      <c r="L542" s="20"/>
      <c r="M542" s="20"/>
      <c r="N542" s="20"/>
      <c r="O542" s="20"/>
      <c r="P542" s="20"/>
      <c r="Q542" s="20"/>
      <c r="R542" s="20"/>
      <c r="S542" s="20"/>
      <c r="T542" s="20"/>
      <c r="U542" s="20"/>
      <c r="V542" s="20"/>
      <c r="W542" s="20"/>
      <c r="X542" s="20"/>
      <c r="Y542" s="20"/>
      <c r="Z542" s="20"/>
      <c r="AA542" s="20"/>
      <c r="AB542" s="20"/>
      <c r="AC542" s="20"/>
      <c r="AD542" s="20"/>
      <c r="AE542" s="20"/>
      <c r="AF542" s="20"/>
      <c r="AG542" s="20"/>
      <c r="AH542" s="20"/>
    </row>
    <row r="543" spans="5:85" customFormat="1" x14ac:dyDescent="0.25"/>
    <row r="544" spans="5:85" customFormat="1" x14ac:dyDescent="0.25">
      <c r="E544" s="2" t="s">
        <v>3</v>
      </c>
      <c r="BR544" s="2" t="s">
        <v>4</v>
      </c>
    </row>
    <row r="545" customFormat="1" x14ac:dyDescent="0.25"/>
    <row r="546" customFormat="1" x14ac:dyDescent="0.25"/>
    <row r="547" customFormat="1" x14ac:dyDescent="0.25"/>
    <row r="548" customFormat="1" x14ac:dyDescent="0.25"/>
    <row r="549" customFormat="1" x14ac:dyDescent="0.25"/>
    <row r="550" customFormat="1" x14ac:dyDescent="0.25"/>
    <row r="551" customFormat="1" x14ac:dyDescent="0.25"/>
    <row r="552" customFormat="1" x14ac:dyDescent="0.25"/>
    <row r="553" customFormat="1" x14ac:dyDescent="0.25"/>
    <row r="554" customFormat="1" x14ac:dyDescent="0.25"/>
    <row r="555" customFormat="1" x14ac:dyDescent="0.25"/>
    <row r="556" customFormat="1" x14ac:dyDescent="0.25"/>
    <row r="557" customFormat="1" x14ac:dyDescent="0.25"/>
    <row r="558" customFormat="1" x14ac:dyDescent="0.25"/>
    <row r="559" customFormat="1" x14ac:dyDescent="0.25"/>
    <row r="560" customFormat="1" x14ac:dyDescent="0.25"/>
    <row r="561" customFormat="1" x14ac:dyDescent="0.25"/>
    <row r="562" customFormat="1" x14ac:dyDescent="0.25"/>
    <row r="563" customFormat="1" x14ac:dyDescent="0.25"/>
    <row r="564" customFormat="1" x14ac:dyDescent="0.25"/>
    <row r="565" customFormat="1" x14ac:dyDescent="0.25"/>
    <row r="566" customFormat="1" x14ac:dyDescent="0.25"/>
    <row r="567" customFormat="1" x14ac:dyDescent="0.25"/>
    <row r="568" customFormat="1" x14ac:dyDescent="0.25"/>
    <row r="569" customFormat="1" x14ac:dyDescent="0.25"/>
    <row r="570" customFormat="1" x14ac:dyDescent="0.25"/>
    <row r="571" customFormat="1" x14ac:dyDescent="0.25"/>
    <row r="572" customFormat="1" x14ac:dyDescent="0.25"/>
    <row r="573" customFormat="1" x14ac:dyDescent="0.25"/>
    <row r="574" customFormat="1" x14ac:dyDescent="0.25"/>
    <row r="575" customFormat="1" x14ac:dyDescent="0.25"/>
    <row r="576" customFormat="1" x14ac:dyDescent="0.25"/>
    <row r="577" spans="5:47" customFormat="1" x14ac:dyDescent="0.25"/>
    <row r="578" spans="5:47" customFormat="1" x14ac:dyDescent="0.25"/>
    <row r="579" spans="5:47" customFormat="1" x14ac:dyDescent="0.25"/>
    <row r="580" spans="5:47" customFormat="1" x14ac:dyDescent="0.25"/>
    <row r="581" spans="5:47" customFormat="1" x14ac:dyDescent="0.25"/>
    <row r="582" spans="5:47" customFormat="1" x14ac:dyDescent="0.25"/>
    <row r="583" spans="5:47" customFormat="1" x14ac:dyDescent="0.25"/>
    <row r="584" spans="5:47" customFormat="1" x14ac:dyDescent="0.25"/>
    <row r="585" spans="5:47" customFormat="1" x14ac:dyDescent="0.25"/>
    <row r="586" spans="5:47" customFormat="1" x14ac:dyDescent="0.25"/>
    <row r="587" spans="5:47" customFormat="1" x14ac:dyDescent="0.25"/>
    <row r="588" spans="5:47" customFormat="1" x14ac:dyDescent="0.25"/>
    <row r="589" spans="5:47" customFormat="1" x14ac:dyDescent="0.25">
      <c r="E589" s="2" t="s">
        <v>26</v>
      </c>
      <c r="I589" s="2" t="s">
        <v>768</v>
      </c>
      <c r="N589" s="2" t="s">
        <v>769</v>
      </c>
      <c r="V589" s="2" t="s">
        <v>26</v>
      </c>
      <c r="AE589" s="2" t="s">
        <v>768</v>
      </c>
      <c r="AJ589" s="2" t="s">
        <v>174</v>
      </c>
      <c r="AN589" s="2" t="s">
        <v>175</v>
      </c>
      <c r="AU589" s="2" t="s">
        <v>176</v>
      </c>
    </row>
    <row r="590" spans="5:47" customFormat="1" x14ac:dyDescent="0.25">
      <c r="E590" t="s">
        <v>721</v>
      </c>
      <c r="I590" t="s">
        <v>397</v>
      </c>
      <c r="N590" t="s">
        <v>770</v>
      </c>
      <c r="V590" t="s">
        <v>721</v>
      </c>
      <c r="AE590" t="s">
        <v>397</v>
      </c>
      <c r="AJ590" t="s">
        <v>274</v>
      </c>
      <c r="AN590" s="32" t="s">
        <v>866</v>
      </c>
      <c r="AU590" t="s">
        <v>865</v>
      </c>
    </row>
    <row r="591" spans="5:47" customFormat="1" x14ac:dyDescent="0.25">
      <c r="E591" t="s">
        <v>722</v>
      </c>
      <c r="I591" t="s">
        <v>397</v>
      </c>
      <c r="N591" t="s">
        <v>771</v>
      </c>
      <c r="V591" t="s">
        <v>722</v>
      </c>
      <c r="AE591" t="s">
        <v>397</v>
      </c>
      <c r="AJ591" t="s">
        <v>274</v>
      </c>
      <c r="AN591" s="32" t="s">
        <v>866</v>
      </c>
      <c r="AU591" t="s">
        <v>865</v>
      </c>
    </row>
    <row r="592" spans="5:47" customFormat="1" x14ac:dyDescent="0.25">
      <c r="E592" t="s">
        <v>723</v>
      </c>
      <c r="I592" t="s">
        <v>397</v>
      </c>
      <c r="N592" t="s">
        <v>772</v>
      </c>
      <c r="V592" t="s">
        <v>723</v>
      </c>
      <c r="AE592" t="s">
        <v>397</v>
      </c>
      <c r="AJ592" t="s">
        <v>274</v>
      </c>
      <c r="AN592" s="32" t="s">
        <v>866</v>
      </c>
      <c r="AU592" t="s">
        <v>865</v>
      </c>
    </row>
    <row r="593" spans="5:47" customFormat="1" x14ac:dyDescent="0.25">
      <c r="E593" t="s">
        <v>724</v>
      </c>
      <c r="I593" t="s">
        <v>397</v>
      </c>
      <c r="N593" t="s">
        <v>773</v>
      </c>
      <c r="V593" t="s">
        <v>724</v>
      </c>
      <c r="AE593" t="s">
        <v>397</v>
      </c>
      <c r="AJ593" t="s">
        <v>274</v>
      </c>
      <c r="AN593" s="32" t="s">
        <v>866</v>
      </c>
      <c r="AU593" t="s">
        <v>865</v>
      </c>
    </row>
    <row r="594" spans="5:47" customFormat="1" x14ac:dyDescent="0.25">
      <c r="E594" t="s">
        <v>725</v>
      </c>
      <c r="I594" t="s">
        <v>397</v>
      </c>
      <c r="N594" t="s">
        <v>774</v>
      </c>
      <c r="V594" t="s">
        <v>725</v>
      </c>
      <c r="AE594" t="s">
        <v>397</v>
      </c>
      <c r="AJ594" t="s">
        <v>274</v>
      </c>
      <c r="AN594" s="32" t="s">
        <v>866</v>
      </c>
      <c r="AU594" t="s">
        <v>865</v>
      </c>
    </row>
    <row r="595" spans="5:47" customFormat="1" x14ac:dyDescent="0.25">
      <c r="E595" t="s">
        <v>726</v>
      </c>
      <c r="I595" t="s">
        <v>397</v>
      </c>
      <c r="N595" t="s">
        <v>775</v>
      </c>
      <c r="V595" t="s">
        <v>726</v>
      </c>
      <c r="AE595" t="s">
        <v>397</v>
      </c>
      <c r="AJ595" t="s">
        <v>274</v>
      </c>
      <c r="AN595" s="32" t="s">
        <v>866</v>
      </c>
      <c r="AU595" t="s">
        <v>865</v>
      </c>
    </row>
    <row r="596" spans="5:47" customFormat="1" x14ac:dyDescent="0.25">
      <c r="E596" t="s">
        <v>727</v>
      </c>
      <c r="I596" t="s">
        <v>397</v>
      </c>
      <c r="N596" t="s">
        <v>776</v>
      </c>
      <c r="V596" t="s">
        <v>727</v>
      </c>
      <c r="AE596" t="s">
        <v>397</v>
      </c>
      <c r="AJ596" t="s">
        <v>274</v>
      </c>
      <c r="AN596" s="32" t="s">
        <v>866</v>
      </c>
      <c r="AU596" t="s">
        <v>865</v>
      </c>
    </row>
    <row r="597" spans="5:47" customFormat="1" x14ac:dyDescent="0.25">
      <c r="E597" t="s">
        <v>728</v>
      </c>
      <c r="I597" t="s">
        <v>397</v>
      </c>
      <c r="N597" t="s">
        <v>777</v>
      </c>
      <c r="V597" t="s">
        <v>728</v>
      </c>
      <c r="AE597" t="s">
        <v>397</v>
      </c>
      <c r="AJ597" t="s">
        <v>274</v>
      </c>
      <c r="AN597" s="32" t="s">
        <v>866</v>
      </c>
      <c r="AU597" t="s">
        <v>865</v>
      </c>
    </row>
    <row r="598" spans="5:47" customFormat="1" x14ac:dyDescent="0.25">
      <c r="E598" t="s">
        <v>729</v>
      </c>
      <c r="I598" t="s">
        <v>818</v>
      </c>
      <c r="N598" t="s">
        <v>778</v>
      </c>
      <c r="V598" t="s">
        <v>729</v>
      </c>
      <c r="AE598" t="s">
        <v>818</v>
      </c>
      <c r="AJ598" t="s">
        <v>274</v>
      </c>
      <c r="AN598" s="32" t="s">
        <v>866</v>
      </c>
      <c r="AU598" t="s">
        <v>865</v>
      </c>
    </row>
    <row r="599" spans="5:47" customFormat="1" x14ac:dyDescent="0.25">
      <c r="E599" t="s">
        <v>730</v>
      </c>
      <c r="I599" t="s">
        <v>397</v>
      </c>
      <c r="N599" t="s">
        <v>779</v>
      </c>
      <c r="V599" t="s">
        <v>780</v>
      </c>
      <c r="AE599" t="s">
        <v>397</v>
      </c>
      <c r="AJ599" t="s">
        <v>274</v>
      </c>
      <c r="AN599" s="32" t="s">
        <v>866</v>
      </c>
      <c r="AU599" t="s">
        <v>865</v>
      </c>
    </row>
    <row r="600" spans="5:47" customFormat="1" x14ac:dyDescent="0.25">
      <c r="E600" t="s">
        <v>731</v>
      </c>
      <c r="I600" t="s">
        <v>397</v>
      </c>
      <c r="N600" t="s">
        <v>781</v>
      </c>
      <c r="V600" t="s">
        <v>782</v>
      </c>
      <c r="AE600" t="s">
        <v>397</v>
      </c>
      <c r="AJ600" t="s">
        <v>274</v>
      </c>
      <c r="AN600" s="32" t="s">
        <v>866</v>
      </c>
      <c r="AU600" t="s">
        <v>865</v>
      </c>
    </row>
    <row r="601" spans="5:47" customFormat="1" x14ac:dyDescent="0.25">
      <c r="E601" t="s">
        <v>732</v>
      </c>
      <c r="I601" t="s">
        <v>397</v>
      </c>
      <c r="N601" t="s">
        <v>783</v>
      </c>
      <c r="V601" t="s">
        <v>784</v>
      </c>
      <c r="AE601" t="s">
        <v>397</v>
      </c>
      <c r="AJ601" t="s">
        <v>274</v>
      </c>
      <c r="AN601" s="32" t="s">
        <v>866</v>
      </c>
      <c r="AU601" t="s">
        <v>865</v>
      </c>
    </row>
    <row r="602" spans="5:47" customFormat="1" x14ac:dyDescent="0.25">
      <c r="E602" t="s">
        <v>733</v>
      </c>
      <c r="I602" t="s">
        <v>397</v>
      </c>
      <c r="N602" t="s">
        <v>785</v>
      </c>
      <c r="V602" t="s">
        <v>733</v>
      </c>
      <c r="AE602" t="s">
        <v>397</v>
      </c>
      <c r="AJ602" t="s">
        <v>274</v>
      </c>
      <c r="AN602" s="32" t="s">
        <v>866</v>
      </c>
      <c r="AU602" t="s">
        <v>865</v>
      </c>
    </row>
    <row r="603" spans="5:47" customFormat="1" x14ac:dyDescent="0.25">
      <c r="E603" t="s">
        <v>734</v>
      </c>
      <c r="I603" t="s">
        <v>397</v>
      </c>
      <c r="N603" t="s">
        <v>786</v>
      </c>
      <c r="V603" t="s">
        <v>734</v>
      </c>
      <c r="AE603" t="s">
        <v>397</v>
      </c>
      <c r="AJ603" t="s">
        <v>274</v>
      </c>
      <c r="AN603" s="32" t="s">
        <v>866</v>
      </c>
      <c r="AU603" t="s">
        <v>865</v>
      </c>
    </row>
    <row r="604" spans="5:47" customFormat="1" x14ac:dyDescent="0.25">
      <c r="E604" t="s">
        <v>735</v>
      </c>
      <c r="I604" t="s">
        <v>397</v>
      </c>
      <c r="N604" t="s">
        <v>787</v>
      </c>
      <c r="V604" t="s">
        <v>735</v>
      </c>
      <c r="AE604" t="s">
        <v>397</v>
      </c>
      <c r="AJ604" t="s">
        <v>274</v>
      </c>
      <c r="AN604" s="32" t="s">
        <v>866</v>
      </c>
      <c r="AU604" t="s">
        <v>865</v>
      </c>
    </row>
    <row r="605" spans="5:47" customFormat="1" x14ac:dyDescent="0.25">
      <c r="E605" t="s">
        <v>736</v>
      </c>
      <c r="I605" t="s">
        <v>397</v>
      </c>
      <c r="N605" t="s">
        <v>788</v>
      </c>
      <c r="V605" t="s">
        <v>736</v>
      </c>
      <c r="AE605" t="s">
        <v>397</v>
      </c>
      <c r="AJ605" t="s">
        <v>274</v>
      </c>
      <c r="AN605" s="32" t="s">
        <v>866</v>
      </c>
      <c r="AU605" t="s">
        <v>865</v>
      </c>
    </row>
    <row r="606" spans="5:47" customFormat="1" x14ac:dyDescent="0.25">
      <c r="E606" t="s">
        <v>737</v>
      </c>
      <c r="I606" t="s">
        <v>397</v>
      </c>
      <c r="N606" t="s">
        <v>789</v>
      </c>
      <c r="V606" t="s">
        <v>737</v>
      </c>
      <c r="AE606" t="s">
        <v>397</v>
      </c>
      <c r="AJ606" t="s">
        <v>274</v>
      </c>
      <c r="AN606" s="32" t="s">
        <v>866</v>
      </c>
      <c r="AU606" t="s">
        <v>865</v>
      </c>
    </row>
    <row r="607" spans="5:47" customFormat="1" x14ac:dyDescent="0.25">
      <c r="E607" t="s">
        <v>738</v>
      </c>
      <c r="I607" t="s">
        <v>397</v>
      </c>
      <c r="N607" t="s">
        <v>790</v>
      </c>
      <c r="V607" t="s">
        <v>738</v>
      </c>
      <c r="AE607" t="s">
        <v>397</v>
      </c>
      <c r="AJ607" t="s">
        <v>274</v>
      </c>
      <c r="AN607" s="32" t="s">
        <v>866</v>
      </c>
      <c r="AU607" t="s">
        <v>865</v>
      </c>
    </row>
    <row r="608" spans="5:47" customFormat="1" x14ac:dyDescent="0.25">
      <c r="E608" t="s">
        <v>739</v>
      </c>
      <c r="I608" t="s">
        <v>397</v>
      </c>
      <c r="N608" t="s">
        <v>791</v>
      </c>
      <c r="V608" t="s">
        <v>739</v>
      </c>
      <c r="AE608" t="s">
        <v>397</v>
      </c>
      <c r="AJ608" t="s">
        <v>274</v>
      </c>
      <c r="AN608" s="32" t="s">
        <v>866</v>
      </c>
      <c r="AU608" t="s">
        <v>865</v>
      </c>
    </row>
    <row r="609" spans="5:47" customFormat="1" x14ac:dyDescent="0.25">
      <c r="E609" t="s">
        <v>740</v>
      </c>
      <c r="I609" t="s">
        <v>397</v>
      </c>
      <c r="N609" t="s">
        <v>792</v>
      </c>
      <c r="V609" t="s">
        <v>740</v>
      </c>
      <c r="AE609" t="s">
        <v>397</v>
      </c>
      <c r="AJ609" t="s">
        <v>274</v>
      </c>
      <c r="AN609" s="32" t="s">
        <v>866</v>
      </c>
      <c r="AU609" t="s">
        <v>865</v>
      </c>
    </row>
    <row r="610" spans="5:47" customFormat="1" x14ac:dyDescent="0.25">
      <c r="E610" t="s">
        <v>741</v>
      </c>
      <c r="I610" t="s">
        <v>397</v>
      </c>
      <c r="N610" t="s">
        <v>793</v>
      </c>
      <c r="V610" t="s">
        <v>741</v>
      </c>
      <c r="AE610" t="s">
        <v>397</v>
      </c>
      <c r="AJ610" t="s">
        <v>274</v>
      </c>
      <c r="AN610" s="32" t="s">
        <v>866</v>
      </c>
      <c r="AU610" t="s">
        <v>865</v>
      </c>
    </row>
    <row r="611" spans="5:47" customFormat="1" x14ac:dyDescent="0.25">
      <c r="E611" t="s">
        <v>742</v>
      </c>
      <c r="I611" t="s">
        <v>397</v>
      </c>
      <c r="N611" t="s">
        <v>794</v>
      </c>
      <c r="V611" t="s">
        <v>742</v>
      </c>
      <c r="AE611" t="s">
        <v>397</v>
      </c>
      <c r="AJ611" t="s">
        <v>274</v>
      </c>
      <c r="AN611" s="32" t="s">
        <v>866</v>
      </c>
      <c r="AU611" t="s">
        <v>865</v>
      </c>
    </row>
    <row r="612" spans="5:47" customFormat="1" x14ac:dyDescent="0.25">
      <c r="E612" t="s">
        <v>743</v>
      </c>
      <c r="I612" t="s">
        <v>397</v>
      </c>
      <c r="N612" t="s">
        <v>795</v>
      </c>
      <c r="V612" t="s">
        <v>743</v>
      </c>
      <c r="AE612" t="s">
        <v>397</v>
      </c>
      <c r="AJ612" t="s">
        <v>274</v>
      </c>
      <c r="AN612" s="32" t="s">
        <v>866</v>
      </c>
      <c r="AU612" t="s">
        <v>865</v>
      </c>
    </row>
    <row r="613" spans="5:47" customFormat="1" x14ac:dyDescent="0.25">
      <c r="E613" t="s">
        <v>744</v>
      </c>
      <c r="I613" t="s">
        <v>397</v>
      </c>
      <c r="N613" t="s">
        <v>796</v>
      </c>
      <c r="V613" t="s">
        <v>744</v>
      </c>
      <c r="AE613" t="s">
        <v>397</v>
      </c>
      <c r="AJ613" t="s">
        <v>274</v>
      </c>
      <c r="AN613" s="32" t="s">
        <v>866</v>
      </c>
      <c r="AU613" t="s">
        <v>865</v>
      </c>
    </row>
    <row r="614" spans="5:47" customFormat="1" x14ac:dyDescent="0.25">
      <c r="E614" t="s">
        <v>745</v>
      </c>
      <c r="I614" t="s">
        <v>397</v>
      </c>
      <c r="N614" t="s">
        <v>797</v>
      </c>
      <c r="V614" t="s">
        <v>745</v>
      </c>
      <c r="AE614" t="s">
        <v>397</v>
      </c>
      <c r="AJ614" t="s">
        <v>274</v>
      </c>
      <c r="AN614" s="32" t="s">
        <v>866</v>
      </c>
      <c r="AU614" t="s">
        <v>865</v>
      </c>
    </row>
    <row r="615" spans="5:47" customFormat="1" x14ac:dyDescent="0.25">
      <c r="E615" t="s">
        <v>746</v>
      </c>
      <c r="I615" t="s">
        <v>397</v>
      </c>
      <c r="N615" t="s">
        <v>798</v>
      </c>
      <c r="V615" t="s">
        <v>746</v>
      </c>
      <c r="AE615" t="s">
        <v>397</v>
      </c>
      <c r="AJ615" t="s">
        <v>274</v>
      </c>
      <c r="AN615" s="32" t="s">
        <v>866</v>
      </c>
      <c r="AU615" t="s">
        <v>865</v>
      </c>
    </row>
    <row r="616" spans="5:47" customFormat="1" x14ac:dyDescent="0.25">
      <c r="E616" t="s">
        <v>747</v>
      </c>
      <c r="I616" t="s">
        <v>397</v>
      </c>
      <c r="N616" t="s">
        <v>799</v>
      </c>
      <c r="V616" t="s">
        <v>747</v>
      </c>
      <c r="AE616" t="s">
        <v>397</v>
      </c>
      <c r="AJ616" t="s">
        <v>274</v>
      </c>
      <c r="AN616" s="32" t="s">
        <v>866</v>
      </c>
      <c r="AU616" t="s">
        <v>865</v>
      </c>
    </row>
    <row r="617" spans="5:47" customFormat="1" x14ac:dyDescent="0.25">
      <c r="E617" t="s">
        <v>748</v>
      </c>
      <c r="I617" t="s">
        <v>397</v>
      </c>
      <c r="N617" t="s">
        <v>800</v>
      </c>
      <c r="V617" t="s">
        <v>748</v>
      </c>
      <c r="AE617" t="s">
        <v>397</v>
      </c>
      <c r="AJ617" t="s">
        <v>274</v>
      </c>
      <c r="AN617" s="32" t="s">
        <v>866</v>
      </c>
      <c r="AU617" t="s">
        <v>865</v>
      </c>
    </row>
    <row r="618" spans="5:47" customFormat="1" x14ac:dyDescent="0.25">
      <c r="E618" t="s">
        <v>749</v>
      </c>
      <c r="I618" t="s">
        <v>397</v>
      </c>
      <c r="N618" t="s">
        <v>801</v>
      </c>
      <c r="V618" t="s">
        <v>749</v>
      </c>
      <c r="AE618" t="s">
        <v>397</v>
      </c>
      <c r="AJ618" t="s">
        <v>274</v>
      </c>
      <c r="AN618" s="32" t="s">
        <v>866</v>
      </c>
      <c r="AU618" t="s">
        <v>865</v>
      </c>
    </row>
    <row r="619" spans="5:47" customFormat="1" x14ac:dyDescent="0.25">
      <c r="E619" t="s">
        <v>764</v>
      </c>
      <c r="I619" t="s">
        <v>397</v>
      </c>
      <c r="N619" t="s">
        <v>802</v>
      </c>
      <c r="V619" t="s">
        <v>764</v>
      </c>
      <c r="AE619" t="s">
        <v>397</v>
      </c>
      <c r="AJ619" t="s">
        <v>274</v>
      </c>
      <c r="AN619" s="32" t="s">
        <v>866</v>
      </c>
      <c r="AU619" t="s">
        <v>865</v>
      </c>
    </row>
    <row r="620" spans="5:47" customFormat="1" x14ac:dyDescent="0.25">
      <c r="E620" t="s">
        <v>750</v>
      </c>
      <c r="I620" t="s">
        <v>397</v>
      </c>
      <c r="N620" t="s">
        <v>803</v>
      </c>
      <c r="V620" t="s">
        <v>750</v>
      </c>
      <c r="AE620" t="s">
        <v>397</v>
      </c>
      <c r="AJ620" t="s">
        <v>274</v>
      </c>
      <c r="AN620" s="32" t="s">
        <v>866</v>
      </c>
      <c r="AU620" t="s">
        <v>865</v>
      </c>
    </row>
    <row r="621" spans="5:47" customFormat="1" x14ac:dyDescent="0.25">
      <c r="E621" t="s">
        <v>751</v>
      </c>
      <c r="I621" t="s">
        <v>397</v>
      </c>
      <c r="N621" t="s">
        <v>804</v>
      </c>
      <c r="V621" t="s">
        <v>751</v>
      </c>
      <c r="AE621" t="s">
        <v>397</v>
      </c>
      <c r="AJ621" t="s">
        <v>274</v>
      </c>
      <c r="AN621" s="32" t="s">
        <v>866</v>
      </c>
      <c r="AU621" t="s">
        <v>865</v>
      </c>
    </row>
    <row r="622" spans="5:47" customFormat="1" x14ac:dyDescent="0.25">
      <c r="E622" t="s">
        <v>752</v>
      </c>
      <c r="I622" t="s">
        <v>397</v>
      </c>
      <c r="N622" t="s">
        <v>805</v>
      </c>
      <c r="V622" t="s">
        <v>752</v>
      </c>
      <c r="AE622" t="s">
        <v>397</v>
      </c>
      <c r="AJ622" t="s">
        <v>274</v>
      </c>
      <c r="AN622" s="32" t="s">
        <v>866</v>
      </c>
      <c r="AU622" t="s">
        <v>865</v>
      </c>
    </row>
    <row r="623" spans="5:47" customFormat="1" x14ac:dyDescent="0.25">
      <c r="E623" t="s">
        <v>753</v>
      </c>
      <c r="I623" t="s">
        <v>397</v>
      </c>
      <c r="N623" t="s">
        <v>806</v>
      </c>
      <c r="V623" t="s">
        <v>753</v>
      </c>
      <c r="AE623" t="s">
        <v>397</v>
      </c>
      <c r="AJ623" t="s">
        <v>274</v>
      </c>
      <c r="AN623" s="32" t="s">
        <v>866</v>
      </c>
      <c r="AU623" t="s">
        <v>865</v>
      </c>
    </row>
    <row r="624" spans="5:47" customFormat="1" x14ac:dyDescent="0.25">
      <c r="E624" t="s">
        <v>754</v>
      </c>
      <c r="I624" t="s">
        <v>397</v>
      </c>
      <c r="N624" t="s">
        <v>807</v>
      </c>
      <c r="V624" t="s">
        <v>754</v>
      </c>
      <c r="AE624" t="s">
        <v>397</v>
      </c>
      <c r="AJ624" t="s">
        <v>274</v>
      </c>
      <c r="AN624" s="32" t="s">
        <v>866</v>
      </c>
      <c r="AU624" t="s">
        <v>865</v>
      </c>
    </row>
    <row r="625" spans="5:47" customFormat="1" x14ac:dyDescent="0.25">
      <c r="E625" t="s">
        <v>755</v>
      </c>
      <c r="I625" t="s">
        <v>397</v>
      </c>
      <c r="N625" t="s">
        <v>808</v>
      </c>
      <c r="V625" t="s">
        <v>755</v>
      </c>
      <c r="AE625" t="s">
        <v>397</v>
      </c>
      <c r="AJ625" t="s">
        <v>274</v>
      </c>
      <c r="AN625" s="32" t="s">
        <v>866</v>
      </c>
      <c r="AU625" t="s">
        <v>865</v>
      </c>
    </row>
    <row r="626" spans="5:47" customFormat="1" x14ac:dyDescent="0.25">
      <c r="E626" t="s">
        <v>756</v>
      </c>
      <c r="I626" t="s">
        <v>397</v>
      </c>
      <c r="N626" t="s">
        <v>809</v>
      </c>
      <c r="V626" t="s">
        <v>756</v>
      </c>
      <c r="AE626" t="s">
        <v>397</v>
      </c>
      <c r="AJ626" t="s">
        <v>274</v>
      </c>
      <c r="AN626" s="32" t="s">
        <v>866</v>
      </c>
      <c r="AU626" t="s">
        <v>865</v>
      </c>
    </row>
    <row r="627" spans="5:47" customFormat="1" x14ac:dyDescent="0.25">
      <c r="E627" t="s">
        <v>757</v>
      </c>
      <c r="I627" t="s">
        <v>397</v>
      </c>
      <c r="N627" t="s">
        <v>810</v>
      </c>
      <c r="V627" t="s">
        <v>757</v>
      </c>
      <c r="AE627" t="s">
        <v>397</v>
      </c>
      <c r="AJ627" t="s">
        <v>274</v>
      </c>
      <c r="AN627" s="32" t="s">
        <v>866</v>
      </c>
      <c r="AU627" t="s">
        <v>865</v>
      </c>
    </row>
    <row r="628" spans="5:47" customFormat="1" x14ac:dyDescent="0.25">
      <c r="E628" t="s">
        <v>758</v>
      </c>
      <c r="I628" t="s">
        <v>397</v>
      </c>
      <c r="N628" t="s">
        <v>811</v>
      </c>
      <c r="V628" t="s">
        <v>758</v>
      </c>
      <c r="AE628" t="s">
        <v>397</v>
      </c>
      <c r="AJ628" t="s">
        <v>274</v>
      </c>
      <c r="AN628" s="32" t="s">
        <v>866</v>
      </c>
      <c r="AU628" t="s">
        <v>865</v>
      </c>
    </row>
    <row r="629" spans="5:47" customFormat="1" x14ac:dyDescent="0.25">
      <c r="E629" t="s">
        <v>759</v>
      </c>
      <c r="I629" t="s">
        <v>397</v>
      </c>
      <c r="N629" t="s">
        <v>812</v>
      </c>
      <c r="V629" t="s">
        <v>759</v>
      </c>
      <c r="AE629" t="s">
        <v>397</v>
      </c>
      <c r="AJ629" t="s">
        <v>274</v>
      </c>
      <c r="AN629" s="32" t="s">
        <v>866</v>
      </c>
      <c r="AU629" t="s">
        <v>865</v>
      </c>
    </row>
    <row r="630" spans="5:47" customFormat="1" x14ac:dyDescent="0.25">
      <c r="E630" t="s">
        <v>760</v>
      </c>
      <c r="I630" t="s">
        <v>397</v>
      </c>
      <c r="N630" t="s">
        <v>813</v>
      </c>
      <c r="V630" t="s">
        <v>760</v>
      </c>
      <c r="AE630" t="s">
        <v>397</v>
      </c>
      <c r="AJ630" t="s">
        <v>274</v>
      </c>
      <c r="AN630" s="32" t="s">
        <v>866</v>
      </c>
      <c r="AU630" t="s">
        <v>865</v>
      </c>
    </row>
    <row r="631" spans="5:47" customFormat="1" x14ac:dyDescent="0.25">
      <c r="E631" t="s">
        <v>761</v>
      </c>
      <c r="I631" t="s">
        <v>397</v>
      </c>
      <c r="N631" t="s">
        <v>814</v>
      </c>
      <c r="V631" t="s">
        <v>761</v>
      </c>
      <c r="AE631" t="s">
        <v>397</v>
      </c>
      <c r="AJ631" t="s">
        <v>274</v>
      </c>
      <c r="AN631" s="32" t="s">
        <v>866</v>
      </c>
      <c r="AU631" t="s">
        <v>865</v>
      </c>
    </row>
    <row r="632" spans="5:47" customFormat="1" x14ac:dyDescent="0.25">
      <c r="E632" t="s">
        <v>224</v>
      </c>
      <c r="I632" t="s">
        <v>397</v>
      </c>
      <c r="N632" t="s">
        <v>815</v>
      </c>
      <c r="V632" t="s">
        <v>224</v>
      </c>
      <c r="AE632" t="s">
        <v>397</v>
      </c>
      <c r="AJ632" t="s">
        <v>274</v>
      </c>
      <c r="AN632" s="32" t="s">
        <v>866</v>
      </c>
      <c r="AU632" t="s">
        <v>865</v>
      </c>
    </row>
    <row r="633" spans="5:47" customFormat="1" x14ac:dyDescent="0.25">
      <c r="E633" t="s">
        <v>225</v>
      </c>
      <c r="I633" t="s">
        <v>397</v>
      </c>
      <c r="N633" t="s">
        <v>816</v>
      </c>
      <c r="V633" t="s">
        <v>225</v>
      </c>
      <c r="AE633" t="s">
        <v>397</v>
      </c>
      <c r="AJ633" t="s">
        <v>274</v>
      </c>
      <c r="AN633" s="32" t="s">
        <v>866</v>
      </c>
      <c r="AU633" t="s">
        <v>865</v>
      </c>
    </row>
    <row r="634" spans="5:47" customFormat="1" ht="14.25" customHeight="1" x14ac:dyDescent="0.25">
      <c r="E634" t="s">
        <v>762</v>
      </c>
      <c r="I634" t="s">
        <v>397</v>
      </c>
      <c r="N634" t="s">
        <v>817</v>
      </c>
      <c r="V634" t="s">
        <v>762</v>
      </c>
      <c r="AE634" t="s">
        <v>397</v>
      </c>
      <c r="AJ634" t="s">
        <v>274</v>
      </c>
      <c r="AN634" s="32" t="s">
        <v>866</v>
      </c>
      <c r="AU634" t="s">
        <v>865</v>
      </c>
    </row>
    <row r="635" spans="5:47" customFormat="1" x14ac:dyDescent="0.25"/>
    <row r="636" spans="5:47" customFormat="1" x14ac:dyDescent="0.25">
      <c r="E636" s="14" t="s">
        <v>927</v>
      </c>
    </row>
    <row r="637" spans="5:47" customFormat="1" x14ac:dyDescent="0.25">
      <c r="E637" t="s">
        <v>928</v>
      </c>
    </row>
    <row r="638" spans="5:47" customFormat="1" x14ac:dyDescent="0.25"/>
    <row r="639" spans="5:47" customFormat="1" x14ac:dyDescent="0.25"/>
    <row r="640" spans="5:47" customFormat="1" x14ac:dyDescent="0.25"/>
    <row r="641" customFormat="1" x14ac:dyDescent="0.25"/>
    <row r="642" customFormat="1" x14ac:dyDescent="0.25"/>
    <row r="643" customFormat="1" x14ac:dyDescent="0.25"/>
    <row r="644" customFormat="1" x14ac:dyDescent="0.25"/>
    <row r="645" customFormat="1" x14ac:dyDescent="0.25"/>
    <row r="646" customFormat="1" x14ac:dyDescent="0.25"/>
    <row r="647" customFormat="1" x14ac:dyDescent="0.25"/>
    <row r="648" customFormat="1" x14ac:dyDescent="0.25"/>
    <row r="649" customFormat="1" x14ac:dyDescent="0.25"/>
    <row r="650" customFormat="1" x14ac:dyDescent="0.25"/>
    <row r="651" customFormat="1" x14ac:dyDescent="0.25"/>
    <row r="652" customFormat="1" x14ac:dyDescent="0.25"/>
    <row r="653" customFormat="1" x14ac:dyDescent="0.25"/>
    <row r="654" customFormat="1" x14ac:dyDescent="0.25"/>
    <row r="655" customFormat="1" x14ac:dyDescent="0.25"/>
    <row r="656" customFormat="1" x14ac:dyDescent="0.25"/>
    <row r="657" spans="3:46" customFormat="1" x14ac:dyDescent="0.25"/>
    <row r="658" spans="3:46" customFormat="1" x14ac:dyDescent="0.25"/>
    <row r="659" spans="3:46" customFormat="1" x14ac:dyDescent="0.25"/>
    <row r="660" spans="3:46" customFormat="1" x14ac:dyDescent="0.25"/>
    <row r="661" spans="3:46" customFormat="1" x14ac:dyDescent="0.25">
      <c r="C661" s="13">
        <v>0</v>
      </c>
      <c r="E661" s="1" t="s">
        <v>399</v>
      </c>
    </row>
    <row r="662" spans="3:46" customFormat="1" x14ac:dyDescent="0.25">
      <c r="E662" t="s">
        <v>400</v>
      </c>
    </row>
    <row r="663" spans="3:46" customFormat="1" x14ac:dyDescent="0.25">
      <c r="E663" s="2" t="s">
        <v>401</v>
      </c>
      <c r="AM663" s="2" t="s">
        <v>402</v>
      </c>
      <c r="AT663" s="2" t="s">
        <v>403</v>
      </c>
    </row>
    <row r="664" spans="3:46" customFormat="1" x14ac:dyDescent="0.25">
      <c r="E664" t="s">
        <v>121</v>
      </c>
    </row>
    <row r="665" spans="3:46" customFormat="1" x14ac:dyDescent="0.25">
      <c r="E665" t="s">
        <v>122</v>
      </c>
    </row>
    <row r="666" spans="3:46" customFormat="1" x14ac:dyDescent="0.25"/>
    <row r="667" spans="3:46" customFormat="1" x14ac:dyDescent="0.25">
      <c r="E667" s="30" t="s">
        <v>141</v>
      </c>
    </row>
    <row r="668" spans="3:46" customFormat="1" x14ac:dyDescent="0.25">
      <c r="E668" t="s">
        <v>217</v>
      </c>
    </row>
    <row r="669" spans="3:46" customFormat="1" x14ac:dyDescent="0.25"/>
    <row r="670" spans="3:46" customFormat="1" x14ac:dyDescent="0.25">
      <c r="E670" s="30" t="s">
        <v>219</v>
      </c>
    </row>
    <row r="671" spans="3:46" customFormat="1" x14ac:dyDescent="0.25">
      <c r="E671" t="s">
        <v>218</v>
      </c>
    </row>
    <row r="672" spans="3:46" customFormat="1" x14ac:dyDescent="0.25"/>
    <row r="673" spans="5:5" customFormat="1" x14ac:dyDescent="0.25">
      <c r="E673" s="30" t="s">
        <v>220</v>
      </c>
    </row>
    <row r="674" spans="5:5" customFormat="1" x14ac:dyDescent="0.25">
      <c r="E674" t="s">
        <v>404</v>
      </c>
    </row>
    <row r="675" spans="5:5" customFormat="1" x14ac:dyDescent="0.25"/>
    <row r="676" spans="5:5" customFormat="1" x14ac:dyDescent="0.25">
      <c r="E676" s="30" t="s">
        <v>96</v>
      </c>
    </row>
    <row r="677" spans="5:5" customFormat="1" x14ac:dyDescent="0.25">
      <c r="E677" t="s">
        <v>405</v>
      </c>
    </row>
    <row r="678" spans="5:5" customFormat="1" x14ac:dyDescent="0.25">
      <c r="E678" t="s">
        <v>406</v>
      </c>
    </row>
    <row r="679" spans="5:5" customFormat="1" x14ac:dyDescent="0.25"/>
    <row r="680" spans="5:5" customFormat="1" x14ac:dyDescent="0.25">
      <c r="E680" s="30" t="s">
        <v>97</v>
      </c>
    </row>
    <row r="681" spans="5:5" customFormat="1" x14ac:dyDescent="0.25">
      <c r="E681" t="s">
        <v>407</v>
      </c>
    </row>
    <row r="682" spans="5:5" customFormat="1" x14ac:dyDescent="0.25"/>
    <row r="683" spans="5:5" customFormat="1" x14ac:dyDescent="0.25">
      <c r="E683" s="30" t="s">
        <v>101</v>
      </c>
    </row>
    <row r="684" spans="5:5" customFormat="1" x14ac:dyDescent="0.25">
      <c r="E684" s="31" t="s">
        <v>408</v>
      </c>
    </row>
    <row r="685" spans="5:5" customFormat="1" x14ac:dyDescent="0.25"/>
    <row r="686" spans="5:5" customFormat="1" x14ac:dyDescent="0.25">
      <c r="E686" s="30" t="s">
        <v>98</v>
      </c>
    </row>
    <row r="687" spans="5:5" customFormat="1" x14ac:dyDescent="0.25">
      <c r="E687" s="31" t="s">
        <v>409</v>
      </c>
    </row>
    <row r="688" spans="5:5" customFormat="1" x14ac:dyDescent="0.25"/>
    <row r="689" spans="5:5" customFormat="1" x14ac:dyDescent="0.25">
      <c r="E689" s="14" t="s">
        <v>411</v>
      </c>
    </row>
    <row r="690" spans="5:5" customFormat="1" x14ac:dyDescent="0.25">
      <c r="E690" t="s">
        <v>412</v>
      </c>
    </row>
    <row r="691" spans="5:5" customFormat="1" x14ac:dyDescent="0.25"/>
    <row r="692" spans="5:5" customFormat="1" x14ac:dyDescent="0.25"/>
    <row r="693" spans="5:5" customFormat="1" x14ac:dyDescent="0.25"/>
    <row r="694" spans="5:5" customFormat="1" x14ac:dyDescent="0.25"/>
    <row r="695" spans="5:5" customFormat="1" x14ac:dyDescent="0.25"/>
    <row r="696" spans="5:5" customFormat="1" x14ac:dyDescent="0.25"/>
    <row r="697" spans="5:5" customFormat="1" x14ac:dyDescent="0.25"/>
    <row r="698" spans="5:5" customFormat="1" x14ac:dyDescent="0.25"/>
    <row r="699" spans="5:5" customFormat="1" x14ac:dyDescent="0.25"/>
    <row r="700" spans="5:5" customFormat="1" x14ac:dyDescent="0.25"/>
    <row r="701" spans="5:5" customFormat="1" x14ac:dyDescent="0.25"/>
    <row r="702" spans="5:5" customFormat="1" x14ac:dyDescent="0.25"/>
    <row r="703" spans="5:5" customFormat="1" x14ac:dyDescent="0.25"/>
    <row r="704" spans="5:5" customFormat="1" x14ac:dyDescent="0.25"/>
    <row r="705" spans="5:5" customFormat="1" x14ac:dyDescent="0.25"/>
    <row r="706" spans="5:5" customFormat="1" x14ac:dyDescent="0.25"/>
    <row r="707" spans="5:5" customFormat="1" x14ac:dyDescent="0.25"/>
    <row r="708" spans="5:5" customFormat="1" x14ac:dyDescent="0.25"/>
    <row r="709" spans="5:5" customFormat="1" x14ac:dyDescent="0.25"/>
    <row r="710" spans="5:5" customFormat="1" x14ac:dyDescent="0.25"/>
    <row r="711" spans="5:5" customFormat="1" x14ac:dyDescent="0.25">
      <c r="E711" s="1" t="s">
        <v>398</v>
      </c>
    </row>
    <row r="712" spans="5:5" customFormat="1" x14ac:dyDescent="0.25"/>
    <row r="713" spans="5:5" customFormat="1" x14ac:dyDescent="0.25">
      <c r="E713" s="14" t="s">
        <v>1293</v>
      </c>
    </row>
    <row r="714" spans="5:5" customFormat="1" x14ac:dyDescent="0.25">
      <c r="E714" t="s">
        <v>1294</v>
      </c>
    </row>
    <row r="715" spans="5:5" customFormat="1" x14ac:dyDescent="0.25"/>
    <row r="716" spans="5:5" customFormat="1" x14ac:dyDescent="0.25"/>
    <row r="717" spans="5:5" customFormat="1" x14ac:dyDescent="0.25"/>
    <row r="718" spans="5:5" customFormat="1" x14ac:dyDescent="0.25"/>
    <row r="719" spans="5:5" customFormat="1" x14ac:dyDescent="0.25"/>
    <row r="720" spans="5:5" customFormat="1" x14ac:dyDescent="0.25"/>
    <row r="721" customFormat="1" x14ac:dyDescent="0.25"/>
    <row r="722" customFormat="1" x14ac:dyDescent="0.25"/>
    <row r="723" customFormat="1" x14ac:dyDescent="0.25"/>
    <row r="724" customFormat="1" x14ac:dyDescent="0.25"/>
    <row r="725" customFormat="1" x14ac:dyDescent="0.25"/>
    <row r="726" customFormat="1" x14ac:dyDescent="0.25"/>
    <row r="727" customFormat="1" x14ac:dyDescent="0.25"/>
    <row r="728" customFormat="1" x14ac:dyDescent="0.25"/>
    <row r="729" customFormat="1" x14ac:dyDescent="0.25"/>
    <row r="730" customFormat="1" x14ac:dyDescent="0.25"/>
    <row r="731" customFormat="1" x14ac:dyDescent="0.25"/>
    <row r="732" customFormat="1" x14ac:dyDescent="0.25"/>
    <row r="733" customFormat="1" x14ac:dyDescent="0.25"/>
    <row r="734" customFormat="1" x14ac:dyDescent="0.25"/>
    <row r="735" customFormat="1" x14ac:dyDescent="0.25"/>
    <row r="736" customFormat="1" x14ac:dyDescent="0.25"/>
    <row r="737" spans="5:5" customFormat="1" x14ac:dyDescent="0.25"/>
    <row r="738" spans="5:5" customFormat="1" x14ac:dyDescent="0.25"/>
    <row r="739" spans="5:5" customFormat="1" x14ac:dyDescent="0.25"/>
    <row r="740" spans="5:5" customFormat="1" x14ac:dyDescent="0.25"/>
    <row r="741" spans="5:5" customFormat="1" x14ac:dyDescent="0.25">
      <c r="E741" s="1" t="s">
        <v>565</v>
      </c>
    </row>
    <row r="742" spans="5:5" customFormat="1" x14ac:dyDescent="0.25"/>
    <row r="743" spans="5:5" customFormat="1" x14ac:dyDescent="0.25">
      <c r="E743" s="14" t="s">
        <v>589</v>
      </c>
    </row>
    <row r="744" spans="5:5" customFormat="1" x14ac:dyDescent="0.25">
      <c r="E744" t="s">
        <v>590</v>
      </c>
    </row>
    <row r="745" spans="5:5" customFormat="1" x14ac:dyDescent="0.25"/>
    <row r="746" spans="5:5" customFormat="1" x14ac:dyDescent="0.25"/>
    <row r="747" spans="5:5" customFormat="1" x14ac:dyDescent="0.25"/>
    <row r="748" spans="5:5" customFormat="1" x14ac:dyDescent="0.25"/>
    <row r="749" spans="5:5" customFormat="1" x14ac:dyDescent="0.25"/>
    <row r="750" spans="5:5" customFormat="1" x14ac:dyDescent="0.25"/>
    <row r="751" spans="5:5" customFormat="1" x14ac:dyDescent="0.25"/>
    <row r="752" spans="5:5" customFormat="1" x14ac:dyDescent="0.25"/>
    <row r="753" spans="5:5" customFormat="1" x14ac:dyDescent="0.25"/>
    <row r="754" spans="5:5" customFormat="1" x14ac:dyDescent="0.25"/>
    <row r="755" spans="5:5" customFormat="1" x14ac:dyDescent="0.25"/>
    <row r="756" spans="5:5" customFormat="1" x14ac:dyDescent="0.25"/>
    <row r="757" spans="5:5" customFormat="1" x14ac:dyDescent="0.25"/>
    <row r="758" spans="5:5" customFormat="1" x14ac:dyDescent="0.25">
      <c r="E758" s="14" t="s">
        <v>591</v>
      </c>
    </row>
    <row r="759" spans="5:5" customFormat="1" x14ac:dyDescent="0.25">
      <c r="E759" t="s">
        <v>592</v>
      </c>
    </row>
    <row r="760" spans="5:5" customFormat="1" x14ac:dyDescent="0.25"/>
    <row r="761" spans="5:5" customFormat="1" x14ac:dyDescent="0.25"/>
    <row r="762" spans="5:5" customFormat="1" x14ac:dyDescent="0.25"/>
    <row r="763" spans="5:5" customFormat="1" x14ac:dyDescent="0.25"/>
    <row r="764" spans="5:5" customFormat="1" x14ac:dyDescent="0.25"/>
    <row r="765" spans="5:5" customFormat="1" x14ac:dyDescent="0.25"/>
    <row r="766" spans="5:5" customFormat="1" x14ac:dyDescent="0.25"/>
    <row r="767" spans="5:5" customFormat="1" x14ac:dyDescent="0.25"/>
    <row r="768" spans="5:5" customFormat="1" x14ac:dyDescent="0.25"/>
    <row r="769" customFormat="1" x14ac:dyDescent="0.25"/>
    <row r="770" customFormat="1" x14ac:dyDescent="0.25"/>
    <row r="771" customFormat="1" x14ac:dyDescent="0.25"/>
    <row r="772" customFormat="1" x14ac:dyDescent="0.25"/>
    <row r="773" customFormat="1" x14ac:dyDescent="0.25"/>
    <row r="774" customFormat="1" x14ac:dyDescent="0.25"/>
    <row r="775" customFormat="1" x14ac:dyDescent="0.25"/>
    <row r="776" customFormat="1" x14ac:dyDescent="0.25"/>
    <row r="777" customFormat="1" x14ac:dyDescent="0.25"/>
    <row r="778" customFormat="1" x14ac:dyDescent="0.25"/>
    <row r="779" customFormat="1" x14ac:dyDescent="0.25"/>
    <row r="780" customFormat="1" x14ac:dyDescent="0.25"/>
    <row r="781" customFormat="1" x14ac:dyDescent="0.25"/>
    <row r="782" customFormat="1" x14ac:dyDescent="0.25"/>
    <row r="783" customFormat="1" x14ac:dyDescent="0.25"/>
    <row r="784" customFormat="1" x14ac:dyDescent="0.25"/>
    <row r="785" spans="5:5" customFormat="1" x14ac:dyDescent="0.25"/>
    <row r="786" spans="5:5" customFormat="1" x14ac:dyDescent="0.25"/>
    <row r="787" spans="5:5" customFormat="1" x14ac:dyDescent="0.25"/>
    <row r="788" spans="5:5" customFormat="1" x14ac:dyDescent="0.25"/>
    <row r="789" spans="5:5" customFormat="1" x14ac:dyDescent="0.25"/>
    <row r="790" spans="5:5" customFormat="1" x14ac:dyDescent="0.25"/>
    <row r="791" spans="5:5" customFormat="1" x14ac:dyDescent="0.25">
      <c r="E791" s="14" t="s">
        <v>593</v>
      </c>
    </row>
    <row r="792" spans="5:5" customFormat="1" x14ac:dyDescent="0.25">
      <c r="E792" t="s">
        <v>594</v>
      </c>
    </row>
    <row r="793" spans="5:5" customFormat="1" x14ac:dyDescent="0.25"/>
    <row r="794" spans="5:5" customFormat="1" x14ac:dyDescent="0.25"/>
    <row r="795" spans="5:5" customFormat="1" x14ac:dyDescent="0.25"/>
    <row r="796" spans="5:5" customFormat="1" x14ac:dyDescent="0.25"/>
    <row r="797" spans="5:5" customFormat="1" x14ac:dyDescent="0.25"/>
    <row r="798" spans="5:5" customFormat="1" x14ac:dyDescent="0.25"/>
    <row r="799" spans="5:5" customFormat="1" x14ac:dyDescent="0.25"/>
    <row r="800" spans="5:5" customFormat="1" x14ac:dyDescent="0.25"/>
    <row r="801" spans="5:5" customFormat="1" x14ac:dyDescent="0.25"/>
    <row r="802" spans="5:5" customFormat="1" x14ac:dyDescent="0.25"/>
    <row r="803" spans="5:5" customFormat="1" x14ac:dyDescent="0.25"/>
    <row r="804" spans="5:5" customFormat="1" x14ac:dyDescent="0.25"/>
    <row r="805" spans="5:5" customFormat="1" x14ac:dyDescent="0.25"/>
    <row r="806" spans="5:5" customFormat="1" x14ac:dyDescent="0.25"/>
    <row r="807" spans="5:5" customFormat="1" x14ac:dyDescent="0.25"/>
    <row r="808" spans="5:5" customFormat="1" x14ac:dyDescent="0.25"/>
    <row r="809" spans="5:5" customFormat="1" x14ac:dyDescent="0.25"/>
    <row r="810" spans="5:5" customFormat="1" x14ac:dyDescent="0.25"/>
    <row r="811" spans="5:5" customFormat="1" x14ac:dyDescent="0.25"/>
    <row r="812" spans="5:5" customFormat="1" x14ac:dyDescent="0.25"/>
    <row r="813" spans="5:5" customFormat="1" x14ac:dyDescent="0.25"/>
    <row r="814" spans="5:5" customFormat="1" x14ac:dyDescent="0.25"/>
    <row r="815" spans="5:5" customFormat="1" x14ac:dyDescent="0.25"/>
    <row r="816" spans="5:5" customFormat="1" x14ac:dyDescent="0.25">
      <c r="E816" s="1" t="s">
        <v>681</v>
      </c>
    </row>
    <row r="817" spans="5:5" customFormat="1" x14ac:dyDescent="0.25"/>
    <row r="818" spans="5:5" customFormat="1" x14ac:dyDescent="0.25">
      <c r="E818" s="14" t="s">
        <v>691</v>
      </c>
    </row>
    <row r="819" spans="5:5" customFormat="1" x14ac:dyDescent="0.25">
      <c r="E819" t="s">
        <v>692</v>
      </c>
    </row>
    <row r="820" spans="5:5" customFormat="1" x14ac:dyDescent="0.25"/>
    <row r="821" spans="5:5" customFormat="1" x14ac:dyDescent="0.25"/>
    <row r="822" spans="5:5" customFormat="1" x14ac:dyDescent="0.25"/>
    <row r="823" spans="5:5" customFormat="1" x14ac:dyDescent="0.25"/>
    <row r="824" spans="5:5" customFormat="1" x14ac:dyDescent="0.25"/>
    <row r="825" spans="5:5" customFormat="1" x14ac:dyDescent="0.25"/>
    <row r="826" spans="5:5" customFormat="1" x14ac:dyDescent="0.25"/>
    <row r="827" spans="5:5" customFormat="1" x14ac:dyDescent="0.25"/>
    <row r="828" spans="5:5" customFormat="1" x14ac:dyDescent="0.25"/>
    <row r="829" spans="5:5" customFormat="1" x14ac:dyDescent="0.25"/>
    <row r="830" spans="5:5" customFormat="1" x14ac:dyDescent="0.25"/>
    <row r="831" spans="5:5" customFormat="1" x14ac:dyDescent="0.25"/>
    <row r="832" spans="5:5" customFormat="1" x14ac:dyDescent="0.25"/>
    <row r="833" customFormat="1" x14ac:dyDescent="0.25"/>
    <row r="834" customFormat="1" x14ac:dyDescent="0.25"/>
    <row r="835" customFormat="1" x14ac:dyDescent="0.25"/>
    <row r="836" customFormat="1" x14ac:dyDescent="0.25"/>
    <row r="837" customFormat="1" x14ac:dyDescent="0.25"/>
    <row r="838" customFormat="1" x14ac:dyDescent="0.25"/>
    <row r="839" customFormat="1" x14ac:dyDescent="0.25"/>
    <row r="840" customFormat="1" x14ac:dyDescent="0.25"/>
    <row r="841" customFormat="1" x14ac:dyDescent="0.25"/>
    <row r="842" customFormat="1" x14ac:dyDescent="0.25"/>
    <row r="843" customFormat="1" x14ac:dyDescent="0.25"/>
    <row r="844" customFormat="1" x14ac:dyDescent="0.25"/>
    <row r="845" customFormat="1" x14ac:dyDescent="0.25"/>
    <row r="846" customFormat="1" x14ac:dyDescent="0.25"/>
    <row r="847" customFormat="1" x14ac:dyDescent="0.25"/>
    <row r="848" customFormat="1" x14ac:dyDescent="0.25"/>
    <row r="849" customFormat="1" x14ac:dyDescent="0.25"/>
    <row r="850" customFormat="1" x14ac:dyDescent="0.25"/>
    <row r="851" customFormat="1" x14ac:dyDescent="0.25"/>
    <row r="852" customFormat="1" x14ac:dyDescent="0.25"/>
    <row r="853" customFormat="1" x14ac:dyDescent="0.25"/>
    <row r="854" customFormat="1" x14ac:dyDescent="0.25"/>
    <row r="855" customFormat="1" x14ac:dyDescent="0.25"/>
    <row r="856" customFormat="1" x14ac:dyDescent="0.25"/>
    <row r="857" customFormat="1" x14ac:dyDescent="0.25"/>
    <row r="858" customFormat="1" x14ac:dyDescent="0.25"/>
    <row r="859" customFormat="1" x14ac:dyDescent="0.25"/>
    <row r="860" customFormat="1" x14ac:dyDescent="0.25"/>
    <row r="861" customFormat="1" x14ac:dyDescent="0.25"/>
    <row r="862" customFormat="1" x14ac:dyDescent="0.25"/>
    <row r="863" customFormat="1" x14ac:dyDescent="0.25"/>
    <row r="864" customFormat="1" x14ac:dyDescent="0.25"/>
    <row r="865" customFormat="1" x14ac:dyDescent="0.25"/>
    <row r="866" customFormat="1" x14ac:dyDescent="0.25"/>
    <row r="867" customFormat="1" x14ac:dyDescent="0.25"/>
    <row r="868" customFormat="1" x14ac:dyDescent="0.25"/>
    <row r="869" customFormat="1" x14ac:dyDescent="0.25"/>
    <row r="870" customFormat="1" x14ac:dyDescent="0.25"/>
    <row r="871" customFormat="1" x14ac:dyDescent="0.25"/>
    <row r="872" customFormat="1" x14ac:dyDescent="0.25"/>
    <row r="873" customFormat="1" x14ac:dyDescent="0.25"/>
    <row r="874" customFormat="1" x14ac:dyDescent="0.25"/>
    <row r="875" customFormat="1" x14ac:dyDescent="0.25"/>
    <row r="876" customFormat="1" x14ac:dyDescent="0.25"/>
    <row r="877" customFormat="1" x14ac:dyDescent="0.25"/>
    <row r="878" customFormat="1" x14ac:dyDescent="0.25"/>
    <row r="879" customFormat="1" x14ac:dyDescent="0.25"/>
    <row r="880" customFormat="1" x14ac:dyDescent="0.25"/>
    <row r="881" customFormat="1" x14ac:dyDescent="0.25"/>
    <row r="882" customFormat="1" x14ac:dyDescent="0.25"/>
    <row r="883" customFormat="1" x14ac:dyDescent="0.25"/>
    <row r="884" customFormat="1" x14ac:dyDescent="0.25"/>
    <row r="885" customFormat="1" x14ac:dyDescent="0.25"/>
    <row r="886" customFormat="1" x14ac:dyDescent="0.25"/>
    <row r="887" customFormat="1" x14ac:dyDescent="0.25"/>
    <row r="888" customFormat="1" x14ac:dyDescent="0.25"/>
    <row r="889" customFormat="1" x14ac:dyDescent="0.25"/>
    <row r="890" customFormat="1" x14ac:dyDescent="0.25"/>
    <row r="891" customFormat="1" x14ac:dyDescent="0.25"/>
    <row r="892" customFormat="1" x14ac:dyDescent="0.25"/>
    <row r="893" customFormat="1" x14ac:dyDescent="0.25"/>
    <row r="894" customFormat="1" x14ac:dyDescent="0.25"/>
    <row r="895" customFormat="1" x14ac:dyDescent="0.25"/>
    <row r="896" customFormat="1" x14ac:dyDescent="0.25"/>
    <row r="897" customFormat="1" x14ac:dyDescent="0.25"/>
    <row r="898" customFormat="1" x14ac:dyDescent="0.25"/>
    <row r="899" customFormat="1" x14ac:dyDescent="0.25"/>
    <row r="900" customFormat="1" x14ac:dyDescent="0.25"/>
    <row r="901" customFormat="1" x14ac:dyDescent="0.25"/>
    <row r="902" customFormat="1" x14ac:dyDescent="0.25"/>
    <row r="903" customFormat="1" x14ac:dyDescent="0.25"/>
    <row r="904" customFormat="1" x14ac:dyDescent="0.25"/>
    <row r="905" customFormat="1" x14ac:dyDescent="0.25"/>
    <row r="906" customFormat="1" x14ac:dyDescent="0.25"/>
    <row r="907" customFormat="1" x14ac:dyDescent="0.25"/>
    <row r="908" customFormat="1" x14ac:dyDescent="0.25"/>
    <row r="909" customFormat="1" x14ac:dyDescent="0.25"/>
    <row r="910" customFormat="1" x14ac:dyDescent="0.25"/>
    <row r="911" customFormat="1" x14ac:dyDescent="0.25"/>
    <row r="912" customFormat="1" x14ac:dyDescent="0.25"/>
    <row r="913" customFormat="1" x14ac:dyDescent="0.25"/>
    <row r="914" customFormat="1" x14ac:dyDescent="0.25"/>
    <row r="915" customFormat="1" x14ac:dyDescent="0.25"/>
    <row r="916" customFormat="1" x14ac:dyDescent="0.25"/>
    <row r="917" customFormat="1" x14ac:dyDescent="0.25"/>
    <row r="918" customFormat="1" x14ac:dyDescent="0.25"/>
    <row r="919" customFormat="1" x14ac:dyDescent="0.25"/>
    <row r="920" customFormat="1" x14ac:dyDescent="0.25"/>
    <row r="921" customFormat="1" x14ac:dyDescent="0.25"/>
    <row r="922" customFormat="1" x14ac:dyDescent="0.25"/>
    <row r="923" customFormat="1" x14ac:dyDescent="0.25"/>
    <row r="924" customFormat="1" x14ac:dyDescent="0.25"/>
    <row r="925" customFormat="1" x14ac:dyDescent="0.25"/>
    <row r="926" customFormat="1" x14ac:dyDescent="0.25"/>
    <row r="927" customFormat="1" x14ac:dyDescent="0.25"/>
    <row r="928" customFormat="1" x14ac:dyDescent="0.25"/>
    <row r="929" spans="5:5" customFormat="1" x14ac:dyDescent="0.25"/>
    <row r="930" spans="5:5" customFormat="1" x14ac:dyDescent="0.25"/>
    <row r="931" spans="5:5" customFormat="1" x14ac:dyDescent="0.25"/>
    <row r="932" spans="5:5" customFormat="1" x14ac:dyDescent="0.25"/>
    <row r="933" spans="5:5" customFormat="1" x14ac:dyDescent="0.25"/>
    <row r="934" spans="5:5" customFormat="1" x14ac:dyDescent="0.25"/>
    <row r="935" spans="5:5" customFormat="1" x14ac:dyDescent="0.25"/>
    <row r="936" spans="5:5" customFormat="1" x14ac:dyDescent="0.25"/>
    <row r="937" spans="5:5" customFormat="1" x14ac:dyDescent="0.25"/>
    <row r="938" spans="5:5" customFormat="1" x14ac:dyDescent="0.25"/>
    <row r="939" spans="5:5" customFormat="1" x14ac:dyDescent="0.25"/>
    <row r="940" spans="5:5" customFormat="1" x14ac:dyDescent="0.25"/>
    <row r="941" spans="5:5" customFormat="1" x14ac:dyDescent="0.25"/>
    <row r="942" spans="5:5" customFormat="1" x14ac:dyDescent="0.25">
      <c r="E942" s="14" t="s">
        <v>687</v>
      </c>
    </row>
    <row r="943" spans="5:5" customFormat="1" x14ac:dyDescent="0.25">
      <c r="E943" t="s">
        <v>688</v>
      </c>
    </row>
    <row r="944" spans="5:5" customFormat="1" x14ac:dyDescent="0.25"/>
    <row r="945" customFormat="1" x14ac:dyDescent="0.25"/>
    <row r="946" customFormat="1" x14ac:dyDescent="0.25"/>
    <row r="947" customFormat="1" x14ac:dyDescent="0.25"/>
    <row r="948" customFormat="1" x14ac:dyDescent="0.25"/>
    <row r="949" customFormat="1" x14ac:dyDescent="0.25"/>
    <row r="950" customFormat="1" x14ac:dyDescent="0.25"/>
    <row r="951" customFormat="1" x14ac:dyDescent="0.25"/>
    <row r="952" customFormat="1" x14ac:dyDescent="0.25"/>
    <row r="953" customFormat="1" x14ac:dyDescent="0.25"/>
    <row r="954" customFormat="1" x14ac:dyDescent="0.25"/>
    <row r="955" customFormat="1" x14ac:dyDescent="0.25"/>
    <row r="956" customFormat="1" x14ac:dyDescent="0.25"/>
    <row r="957" customFormat="1" x14ac:dyDescent="0.25"/>
    <row r="958" customFormat="1" x14ac:dyDescent="0.25"/>
    <row r="959" customFormat="1" x14ac:dyDescent="0.25"/>
    <row r="960" customFormat="1" x14ac:dyDescent="0.25"/>
    <row r="961" customFormat="1" x14ac:dyDescent="0.25"/>
    <row r="962" customFormat="1" x14ac:dyDescent="0.25"/>
    <row r="963" customFormat="1" x14ac:dyDescent="0.25"/>
    <row r="964" customFormat="1" x14ac:dyDescent="0.25"/>
    <row r="965" customFormat="1" x14ac:dyDescent="0.25"/>
    <row r="966" customFormat="1" x14ac:dyDescent="0.25"/>
    <row r="967" customFormat="1" x14ac:dyDescent="0.25"/>
    <row r="968" customFormat="1" x14ac:dyDescent="0.25"/>
    <row r="969" customFormat="1" x14ac:dyDescent="0.25"/>
    <row r="970" customFormat="1" x14ac:dyDescent="0.25"/>
    <row r="971" customFormat="1" x14ac:dyDescent="0.25"/>
    <row r="972" customFormat="1" x14ac:dyDescent="0.25"/>
    <row r="973" customFormat="1" x14ac:dyDescent="0.25"/>
    <row r="974" customFormat="1" x14ac:dyDescent="0.25"/>
    <row r="975" customFormat="1" x14ac:dyDescent="0.25"/>
    <row r="976" customFormat="1" x14ac:dyDescent="0.25"/>
    <row r="977" spans="5:5" customFormat="1" x14ac:dyDescent="0.25"/>
    <row r="978" spans="5:5" customFormat="1" x14ac:dyDescent="0.25"/>
    <row r="979" spans="5:5" customFormat="1" x14ac:dyDescent="0.25"/>
    <row r="980" spans="5:5" customFormat="1" x14ac:dyDescent="0.25"/>
    <row r="981" spans="5:5" customFormat="1" x14ac:dyDescent="0.25"/>
    <row r="982" spans="5:5" customFormat="1" x14ac:dyDescent="0.25">
      <c r="E982" s="14" t="s">
        <v>693</v>
      </c>
    </row>
    <row r="983" spans="5:5" customFormat="1" x14ac:dyDescent="0.25">
      <c r="E983" t="s">
        <v>694</v>
      </c>
    </row>
    <row r="984" spans="5:5" customFormat="1" x14ac:dyDescent="0.25"/>
    <row r="985" spans="5:5" customFormat="1" x14ac:dyDescent="0.25"/>
    <row r="986" spans="5:5" customFormat="1" x14ac:dyDescent="0.25"/>
    <row r="987" spans="5:5" customFormat="1" x14ac:dyDescent="0.25"/>
    <row r="988" spans="5:5" customFormat="1" x14ac:dyDescent="0.25"/>
    <row r="989" spans="5:5" customFormat="1" x14ac:dyDescent="0.25"/>
    <row r="990" spans="5:5" customFormat="1" x14ac:dyDescent="0.25"/>
    <row r="991" spans="5:5" customFormat="1" x14ac:dyDescent="0.25"/>
    <row r="992" spans="5:5" customFormat="1" x14ac:dyDescent="0.25"/>
    <row r="993" customFormat="1" x14ac:dyDescent="0.25"/>
    <row r="994" customFormat="1" x14ac:dyDescent="0.25"/>
    <row r="995" customFormat="1" x14ac:dyDescent="0.25"/>
    <row r="996" customFormat="1" x14ac:dyDescent="0.25"/>
    <row r="997" customFormat="1" x14ac:dyDescent="0.25"/>
    <row r="998" customFormat="1" x14ac:dyDescent="0.25"/>
    <row r="999" customFormat="1" x14ac:dyDescent="0.25"/>
    <row r="1000" customFormat="1" x14ac:dyDescent="0.25"/>
    <row r="1001" customFormat="1" x14ac:dyDescent="0.25"/>
    <row r="1002" customFormat="1" x14ac:dyDescent="0.25"/>
    <row r="1003" customFormat="1" x14ac:dyDescent="0.25"/>
    <row r="1004" customFormat="1" x14ac:dyDescent="0.25"/>
    <row r="1005" customFormat="1" x14ac:dyDescent="0.25"/>
    <row r="1006" customFormat="1" x14ac:dyDescent="0.25"/>
    <row r="1007" customFormat="1" x14ac:dyDescent="0.25"/>
    <row r="1008" customFormat="1" x14ac:dyDescent="0.25"/>
    <row r="1009" customFormat="1" x14ac:dyDescent="0.25"/>
    <row r="1010" customFormat="1" x14ac:dyDescent="0.25"/>
    <row r="1011" customFormat="1" x14ac:dyDescent="0.25"/>
    <row r="1012" customFormat="1" x14ac:dyDescent="0.25"/>
    <row r="1013" customFormat="1" x14ac:dyDescent="0.25"/>
    <row r="1014" customFormat="1" x14ac:dyDescent="0.25"/>
    <row r="1015" customFormat="1" x14ac:dyDescent="0.25"/>
    <row r="1016" customFormat="1" x14ac:dyDescent="0.25"/>
    <row r="1017" customFormat="1" x14ac:dyDescent="0.25"/>
    <row r="1018" customFormat="1" x14ac:dyDescent="0.25"/>
    <row r="1019" customFormat="1" x14ac:dyDescent="0.25"/>
    <row r="1020" customFormat="1" x14ac:dyDescent="0.25"/>
    <row r="1021" customFormat="1" x14ac:dyDescent="0.25"/>
    <row r="1022" customFormat="1" x14ac:dyDescent="0.25"/>
    <row r="1023" customFormat="1" x14ac:dyDescent="0.25"/>
    <row r="1024" customFormat="1" x14ac:dyDescent="0.25"/>
    <row r="1025" spans="3:5" customFormat="1" x14ac:dyDescent="0.25"/>
    <row r="1026" spans="3:5" customFormat="1" x14ac:dyDescent="0.25"/>
    <row r="1027" spans="3:5" customFormat="1" x14ac:dyDescent="0.25"/>
    <row r="1028" spans="3:5" customFormat="1" x14ac:dyDescent="0.25"/>
    <row r="1029" spans="3:5" customFormat="1" x14ac:dyDescent="0.25"/>
    <row r="1030" spans="3:5" customFormat="1" x14ac:dyDescent="0.25"/>
    <row r="1031" spans="3:5" customFormat="1" x14ac:dyDescent="0.25"/>
    <row r="1032" spans="3:5" customFormat="1" x14ac:dyDescent="0.25">
      <c r="C1032" s="13">
        <v>0</v>
      </c>
      <c r="E1032" s="1" t="s">
        <v>682</v>
      </c>
    </row>
    <row r="1033" spans="3:5" customFormat="1" x14ac:dyDescent="0.25">
      <c r="E1033" t="s">
        <v>695</v>
      </c>
    </row>
    <row r="1034" spans="3:5" customFormat="1" x14ac:dyDescent="0.25">
      <c r="E1034" s="2" t="s">
        <v>696</v>
      </c>
    </row>
    <row r="1035" spans="3:5" customFormat="1" x14ac:dyDescent="0.25">
      <c r="E1035" t="s">
        <v>0</v>
      </c>
    </row>
    <row r="1036" spans="3:5" customFormat="1" x14ac:dyDescent="0.25">
      <c r="E1036" t="s">
        <v>103</v>
      </c>
    </row>
    <row r="1037" spans="3:5" customFormat="1" x14ac:dyDescent="0.25"/>
    <row r="1038" spans="3:5" customFormat="1" x14ac:dyDescent="0.25"/>
    <row r="1039" spans="3:5" customFormat="1" x14ac:dyDescent="0.25"/>
    <row r="1040" spans="3:5" customFormat="1" x14ac:dyDescent="0.25"/>
    <row r="1041" customFormat="1" x14ac:dyDescent="0.25"/>
    <row r="1042" customFormat="1" x14ac:dyDescent="0.25"/>
    <row r="1043" customFormat="1" x14ac:dyDescent="0.25"/>
    <row r="1044" customFormat="1" x14ac:dyDescent="0.25"/>
    <row r="1045" customFormat="1" x14ac:dyDescent="0.25"/>
    <row r="1046" customFormat="1" x14ac:dyDescent="0.25"/>
    <row r="1047" customFormat="1" x14ac:dyDescent="0.25"/>
    <row r="1048" customFormat="1" x14ac:dyDescent="0.25"/>
    <row r="1049" customFormat="1" x14ac:dyDescent="0.25"/>
    <row r="1050" customFormat="1" x14ac:dyDescent="0.25"/>
    <row r="1051" customFormat="1" x14ac:dyDescent="0.25"/>
    <row r="1052" customFormat="1" x14ac:dyDescent="0.25"/>
    <row r="1053" customFormat="1" x14ac:dyDescent="0.25"/>
    <row r="1054" customFormat="1" x14ac:dyDescent="0.25"/>
    <row r="1055" customFormat="1" x14ac:dyDescent="0.25"/>
    <row r="1056" customFormat="1" x14ac:dyDescent="0.25"/>
    <row r="1057" spans="5:32" customFormat="1" x14ac:dyDescent="0.25"/>
    <row r="1058" spans="5:32" customFormat="1" x14ac:dyDescent="0.25"/>
    <row r="1059" spans="5:32" customFormat="1" x14ac:dyDescent="0.25"/>
    <row r="1060" spans="5:32" customFormat="1" x14ac:dyDescent="0.25"/>
    <row r="1061" spans="5:32" customFormat="1" x14ac:dyDescent="0.25"/>
    <row r="1062" spans="5:32" customFormat="1" x14ac:dyDescent="0.25"/>
    <row r="1063" spans="5:32" customFormat="1" x14ac:dyDescent="0.25"/>
    <row r="1064" spans="5:32" customFormat="1" x14ac:dyDescent="0.25"/>
    <row r="1065" spans="5:32" customFormat="1" x14ac:dyDescent="0.25"/>
    <row r="1066" spans="5:32" customFormat="1" x14ac:dyDescent="0.25">
      <c r="E1066" t="s">
        <v>28</v>
      </c>
    </row>
    <row r="1067" spans="5:32" customFormat="1" x14ac:dyDescent="0.25">
      <c r="E1067" s="2" t="s">
        <v>202</v>
      </c>
      <c r="M1067" s="29" t="s">
        <v>165</v>
      </c>
      <c r="O1067" s="2" t="s">
        <v>131</v>
      </c>
    </row>
    <row r="1068" spans="5:32" customFormat="1" x14ac:dyDescent="0.25"/>
    <row r="1069" spans="5:32" customFormat="1" x14ac:dyDescent="0.25">
      <c r="E1069" s="19" t="s">
        <v>19</v>
      </c>
      <c r="F1069" s="20"/>
      <c r="G1069" s="20"/>
      <c r="H1069" s="20"/>
      <c r="I1069" s="20"/>
      <c r="J1069" s="20"/>
      <c r="K1069" s="20"/>
      <c r="L1069" s="20"/>
      <c r="M1069" s="20"/>
      <c r="N1069" s="20"/>
      <c r="O1069" s="20"/>
      <c r="P1069" s="20"/>
      <c r="Q1069" s="20"/>
      <c r="R1069" s="20"/>
      <c r="S1069" s="20"/>
      <c r="T1069" s="20"/>
      <c r="U1069" s="20"/>
      <c r="V1069" s="20"/>
      <c r="W1069" s="20"/>
      <c r="X1069" s="20"/>
      <c r="Y1069" s="20"/>
      <c r="Z1069" s="20"/>
      <c r="AA1069" s="20"/>
      <c r="AB1069" s="20"/>
      <c r="AC1069" s="20"/>
      <c r="AD1069" s="20"/>
      <c r="AE1069" s="20"/>
      <c r="AF1069" s="20"/>
    </row>
    <row r="1070" spans="5:32" customFormat="1" x14ac:dyDescent="0.25">
      <c r="E1070" s="19" t="s">
        <v>166</v>
      </c>
      <c r="F1070" s="20"/>
      <c r="G1070" s="20"/>
      <c r="H1070" s="20"/>
      <c r="I1070" s="20"/>
      <c r="J1070" s="20"/>
      <c r="K1070" s="20"/>
      <c r="L1070" s="20"/>
      <c r="M1070" s="20"/>
      <c r="N1070" s="20"/>
      <c r="O1070" s="20"/>
      <c r="P1070" s="20"/>
      <c r="Q1070" s="20"/>
      <c r="R1070" s="20"/>
      <c r="S1070" s="20"/>
      <c r="T1070" s="20"/>
      <c r="U1070" s="20"/>
      <c r="V1070" s="20"/>
      <c r="W1070" s="20"/>
      <c r="X1070" s="20"/>
      <c r="Y1070" s="20"/>
      <c r="Z1070" s="20"/>
      <c r="AA1070" s="20"/>
      <c r="AB1070" s="20"/>
      <c r="AC1070" s="20"/>
      <c r="AD1070" s="20"/>
      <c r="AE1070" s="20"/>
      <c r="AF1070" s="20"/>
    </row>
    <row r="1071" spans="5:32" customFormat="1" x14ac:dyDescent="0.25">
      <c r="E1071" s="19" t="s">
        <v>167</v>
      </c>
      <c r="F1071" s="20"/>
      <c r="G1071" s="20"/>
      <c r="H1071" s="20"/>
      <c r="I1071" s="20"/>
      <c r="J1071" s="20"/>
      <c r="K1071" s="20"/>
      <c r="L1071" s="20"/>
      <c r="M1071" s="20"/>
      <c r="N1071" s="20"/>
      <c r="O1071" s="20"/>
      <c r="P1071" s="20"/>
      <c r="Q1071" s="20"/>
      <c r="R1071" s="20"/>
      <c r="S1071" s="20"/>
      <c r="T1071" s="20"/>
      <c r="U1071" s="20"/>
      <c r="V1071" s="20"/>
      <c r="W1071" s="20"/>
      <c r="X1071" s="20"/>
      <c r="Y1071" s="20"/>
      <c r="Z1071" s="20"/>
      <c r="AA1071" s="20"/>
      <c r="AB1071" s="20"/>
      <c r="AC1071" s="20"/>
      <c r="AD1071" s="20"/>
      <c r="AE1071" s="20"/>
      <c r="AF1071" s="20"/>
    </row>
    <row r="1072" spans="5:32" customFormat="1" x14ac:dyDescent="0.25">
      <c r="E1072" s="19" t="s">
        <v>162</v>
      </c>
      <c r="F1072" s="20"/>
      <c r="G1072" s="20"/>
      <c r="H1072" s="20"/>
      <c r="I1072" s="20"/>
      <c r="J1072" s="20"/>
      <c r="K1072" s="20"/>
      <c r="L1072" s="20"/>
      <c r="M1072" s="20"/>
      <c r="N1072" s="20"/>
      <c r="O1072" s="20"/>
      <c r="P1072" s="20"/>
      <c r="Q1072" s="20"/>
      <c r="R1072" s="20"/>
      <c r="S1072" s="20"/>
      <c r="T1072" s="20"/>
      <c r="U1072" s="20"/>
      <c r="V1072" s="20"/>
      <c r="W1072" s="20"/>
      <c r="X1072" s="20"/>
      <c r="Y1072" s="20"/>
      <c r="Z1072" s="20"/>
      <c r="AA1072" s="20"/>
      <c r="AB1072" s="20"/>
      <c r="AC1072" s="20"/>
      <c r="AD1072" s="20"/>
      <c r="AE1072" s="20"/>
      <c r="AF1072" s="20"/>
    </row>
    <row r="1073" spans="3:109" customFormat="1" x14ac:dyDescent="0.25">
      <c r="E1073" s="19" t="s">
        <v>155</v>
      </c>
      <c r="F1073" s="20"/>
      <c r="G1073" s="20"/>
      <c r="H1073" s="20"/>
      <c r="I1073" s="20"/>
      <c r="J1073" s="20"/>
      <c r="K1073" s="20"/>
      <c r="L1073" s="20"/>
      <c r="M1073" s="20"/>
      <c r="N1073" s="20"/>
      <c r="O1073" s="20"/>
      <c r="P1073" s="20"/>
      <c r="Q1073" s="20"/>
      <c r="R1073" s="20"/>
      <c r="S1073" s="20"/>
      <c r="T1073" s="20"/>
      <c r="U1073" s="20"/>
      <c r="V1073" s="20"/>
      <c r="W1073" s="20"/>
      <c r="X1073" s="20"/>
      <c r="Y1073" s="20"/>
      <c r="Z1073" s="20"/>
      <c r="AA1073" s="20"/>
      <c r="AB1073" s="20"/>
      <c r="AC1073" s="20"/>
      <c r="AD1073" s="20"/>
      <c r="AE1073" s="20"/>
      <c r="AF1073" s="20"/>
    </row>
    <row r="1074" spans="3:109" customFormat="1" x14ac:dyDescent="0.25">
      <c r="E1074" s="19" t="s">
        <v>47</v>
      </c>
      <c r="F1074" s="20"/>
      <c r="G1074" s="20"/>
      <c r="H1074" s="20"/>
      <c r="I1074" s="20"/>
      <c r="J1074" s="20"/>
      <c r="K1074" s="20"/>
      <c r="L1074" s="20"/>
      <c r="M1074" s="20"/>
      <c r="N1074" s="20"/>
      <c r="O1074" s="20"/>
      <c r="P1074" s="20"/>
      <c r="Q1074" s="20"/>
      <c r="R1074" s="20"/>
      <c r="S1074" s="20"/>
      <c r="T1074" s="20"/>
      <c r="U1074" s="20"/>
      <c r="V1074" s="20"/>
      <c r="W1074" s="20"/>
      <c r="X1074" s="20"/>
      <c r="Y1074" s="20"/>
      <c r="Z1074" s="20"/>
      <c r="AA1074" s="20"/>
      <c r="AB1074" s="20"/>
      <c r="AC1074" s="20"/>
      <c r="AD1074" s="20"/>
      <c r="AE1074" s="20"/>
      <c r="AF1074" s="20"/>
    </row>
    <row r="1075" spans="3:109" customFormat="1" x14ac:dyDescent="0.25">
      <c r="E1075" s="19" t="s">
        <v>168</v>
      </c>
      <c r="F1075" s="20"/>
      <c r="G1075" s="20"/>
      <c r="H1075" s="20"/>
      <c r="I1075" s="20"/>
      <c r="J1075" s="20"/>
      <c r="K1075" s="20"/>
      <c r="L1075" s="20"/>
      <c r="M1075" s="20"/>
      <c r="N1075" s="20"/>
      <c r="O1075" s="20"/>
      <c r="P1075" s="20"/>
      <c r="Q1075" s="20"/>
      <c r="R1075" s="20"/>
      <c r="S1075" s="20"/>
      <c r="T1075" s="20"/>
      <c r="U1075" s="20"/>
      <c r="V1075" s="20"/>
      <c r="W1075" s="20"/>
      <c r="X1075" s="20"/>
      <c r="Y1075" s="20"/>
      <c r="Z1075" s="20"/>
      <c r="AA1075" s="20"/>
      <c r="AB1075" s="20"/>
      <c r="AC1075" s="20"/>
      <c r="AD1075" s="20"/>
      <c r="AE1075" s="20"/>
      <c r="AF1075" s="20"/>
    </row>
    <row r="1076" spans="3:109" customFormat="1" x14ac:dyDescent="0.25">
      <c r="E1076" s="19" t="s">
        <v>169</v>
      </c>
      <c r="F1076" s="20"/>
      <c r="G1076" s="20"/>
      <c r="H1076" s="20"/>
      <c r="I1076" s="20"/>
      <c r="J1076" s="20"/>
      <c r="K1076" s="20"/>
      <c r="L1076" s="20"/>
      <c r="M1076" s="20"/>
      <c r="N1076" s="20"/>
      <c r="O1076" s="20"/>
      <c r="P1076" s="20"/>
      <c r="Q1076" s="20"/>
      <c r="R1076" s="20"/>
      <c r="S1076" s="20"/>
      <c r="T1076" s="20"/>
      <c r="U1076" s="20"/>
      <c r="V1076" s="20"/>
      <c r="W1076" s="20"/>
      <c r="X1076" s="20"/>
      <c r="Y1076" s="20"/>
      <c r="Z1076" s="20"/>
      <c r="AA1076" s="20"/>
      <c r="AB1076" s="20"/>
      <c r="AC1076" s="20"/>
      <c r="AD1076" s="20"/>
      <c r="AE1076" s="20"/>
      <c r="AF1076" s="20"/>
    </row>
    <row r="1077" spans="3:109" customFormat="1" x14ac:dyDescent="0.25">
      <c r="E1077" s="19" t="s">
        <v>171</v>
      </c>
      <c r="F1077" s="20"/>
      <c r="G1077" s="20"/>
      <c r="H1077" s="20"/>
      <c r="I1077" s="20"/>
      <c r="J1077" s="20"/>
      <c r="K1077" s="20"/>
      <c r="L1077" s="20"/>
      <c r="M1077" s="20"/>
      <c r="N1077" s="20"/>
      <c r="O1077" s="20"/>
      <c r="P1077" s="20"/>
      <c r="Q1077" s="20"/>
      <c r="R1077" s="20"/>
      <c r="S1077" s="20"/>
      <c r="T1077" s="20"/>
      <c r="U1077" s="20"/>
      <c r="V1077" s="20"/>
      <c r="W1077" s="20"/>
      <c r="X1077" s="20"/>
      <c r="Y1077" s="20"/>
      <c r="Z1077" s="20"/>
      <c r="AA1077" s="20"/>
      <c r="AB1077" s="20"/>
      <c r="AC1077" s="20"/>
      <c r="AD1077" s="20"/>
      <c r="AE1077" s="20"/>
      <c r="AF1077" s="20"/>
    </row>
    <row r="1078" spans="3:109" customFormat="1" x14ac:dyDescent="0.25">
      <c r="E1078" s="19" t="s">
        <v>172</v>
      </c>
      <c r="F1078" s="20"/>
      <c r="G1078" s="20"/>
      <c r="H1078" s="20"/>
      <c r="I1078" s="20"/>
      <c r="J1078" s="20"/>
      <c r="K1078" s="20"/>
      <c r="L1078" s="20"/>
      <c r="M1078" s="20"/>
      <c r="N1078" s="20"/>
      <c r="O1078" s="20"/>
      <c r="P1078" s="20"/>
      <c r="Q1078" s="20"/>
      <c r="R1078" s="20"/>
      <c r="S1078" s="20"/>
      <c r="T1078" s="20"/>
      <c r="U1078" s="20"/>
      <c r="V1078" s="20"/>
      <c r="W1078" s="20"/>
      <c r="X1078" s="20"/>
      <c r="Y1078" s="20"/>
      <c r="Z1078" s="20"/>
      <c r="AA1078" s="20"/>
      <c r="AB1078" s="20"/>
      <c r="AC1078" s="20"/>
      <c r="AD1078" s="20"/>
      <c r="AE1078" s="20"/>
      <c r="AF1078" s="20"/>
    </row>
    <row r="1079" spans="3:109" customFormat="1" x14ac:dyDescent="0.25">
      <c r="E1079" s="19" t="s">
        <v>170</v>
      </c>
      <c r="F1079" s="20"/>
      <c r="G1079" s="20"/>
      <c r="H1079" s="20"/>
      <c r="I1079" s="20"/>
      <c r="J1079" s="20"/>
      <c r="K1079" s="20"/>
      <c r="L1079" s="20"/>
      <c r="M1079" s="20"/>
      <c r="N1079" s="20"/>
      <c r="O1079" s="20"/>
      <c r="P1079" s="20"/>
      <c r="Q1079" s="20"/>
      <c r="R1079" s="20"/>
      <c r="S1079" s="20"/>
      <c r="T1079" s="20"/>
      <c r="U1079" s="20"/>
      <c r="V1079" s="20"/>
      <c r="W1079" s="20"/>
      <c r="X1079" s="20"/>
      <c r="Y1079" s="20"/>
      <c r="Z1079" s="20"/>
      <c r="AA1079" s="20"/>
      <c r="AB1079" s="20"/>
      <c r="AC1079" s="20"/>
      <c r="AD1079" s="20"/>
      <c r="AE1079" s="20"/>
      <c r="AF1079" s="20"/>
    </row>
    <row r="1080" spans="3:109" customFormat="1" x14ac:dyDescent="0.25">
      <c r="E1080" s="19" t="s">
        <v>702</v>
      </c>
      <c r="F1080" s="20"/>
      <c r="G1080" s="20"/>
      <c r="H1080" s="20"/>
      <c r="I1080" s="20"/>
      <c r="J1080" s="20"/>
      <c r="K1080" s="20"/>
      <c r="L1080" s="20"/>
      <c r="M1080" s="20"/>
      <c r="N1080" s="20"/>
      <c r="O1080" s="20"/>
      <c r="P1080" s="20"/>
      <c r="Q1080" s="20"/>
      <c r="R1080" s="20"/>
      <c r="S1080" s="20"/>
      <c r="T1080" s="20"/>
      <c r="U1080" s="20"/>
      <c r="V1080" s="20"/>
      <c r="W1080" s="20"/>
      <c r="X1080" s="20"/>
      <c r="Y1080" s="20"/>
      <c r="Z1080" s="20"/>
      <c r="AA1080" s="20"/>
      <c r="AB1080" s="20"/>
      <c r="AC1080" s="20"/>
      <c r="AD1080" s="20"/>
      <c r="AE1080" s="20"/>
      <c r="AF1080" s="20"/>
    </row>
    <row r="1081" spans="3:109" x14ac:dyDescent="0.25">
      <c r="C1081"/>
      <c r="D1081"/>
      <c r="E1081"/>
      <c r="F1081"/>
      <c r="G1081"/>
      <c r="H1081"/>
      <c r="I1081"/>
      <c r="J1081"/>
      <c r="K1081"/>
      <c r="L1081"/>
      <c r="M1081"/>
      <c r="N1081"/>
      <c r="O1081"/>
      <c r="P1081"/>
      <c r="Q1081"/>
      <c r="R1081"/>
      <c r="S1081"/>
      <c r="T1081"/>
      <c r="U1081"/>
      <c r="V1081"/>
      <c r="W1081"/>
      <c r="X1081"/>
      <c r="Y1081"/>
      <c r="Z1081"/>
      <c r="AA1081"/>
      <c r="AB1081"/>
      <c r="AC1081"/>
      <c r="AD1081"/>
      <c r="AE1081"/>
      <c r="AF1081"/>
      <c r="AG1081"/>
      <c r="AH1081"/>
      <c r="AI1081"/>
      <c r="AJ1081"/>
      <c r="AK1081"/>
      <c r="AL1081"/>
      <c r="AM1081"/>
      <c r="AN1081"/>
      <c r="AO1081"/>
      <c r="AP1081"/>
      <c r="AQ1081"/>
      <c r="AR1081"/>
      <c r="AS1081"/>
      <c r="AT1081"/>
      <c r="AU1081"/>
      <c r="AV1081"/>
      <c r="AW1081"/>
      <c r="AX1081"/>
      <c r="AY1081"/>
      <c r="AZ1081"/>
      <c r="BA1081"/>
      <c r="BB1081"/>
      <c r="BC1081"/>
      <c r="BD1081"/>
      <c r="BE1081"/>
      <c r="BF1081"/>
      <c r="BG1081"/>
      <c r="BH1081"/>
      <c r="BI1081"/>
      <c r="BJ1081"/>
      <c r="BK1081"/>
      <c r="BL1081"/>
      <c r="BM1081"/>
      <c r="BN1081"/>
      <c r="BO1081"/>
      <c r="BP1081"/>
      <c r="BQ1081"/>
      <c r="BR1081"/>
      <c r="BS1081"/>
      <c r="BT1081"/>
      <c r="BU1081"/>
      <c r="BV1081"/>
      <c r="BW1081"/>
      <c r="BX1081"/>
      <c r="BY1081"/>
      <c r="BZ1081"/>
      <c r="CA1081"/>
      <c r="CB1081"/>
      <c r="CC1081"/>
      <c r="CD1081"/>
      <c r="CE1081"/>
      <c r="CF1081"/>
      <c r="CG1081"/>
      <c r="CH1081"/>
      <c r="CI1081"/>
      <c r="CJ1081"/>
      <c r="CK1081"/>
      <c r="CL1081"/>
      <c r="CM1081"/>
      <c r="CN1081"/>
      <c r="CO1081"/>
      <c r="CP1081"/>
      <c r="CQ1081"/>
      <c r="CR1081"/>
      <c r="CS1081"/>
      <c r="CT1081"/>
      <c r="CU1081"/>
      <c r="CV1081"/>
      <c r="CW1081"/>
      <c r="CX1081"/>
      <c r="CY1081"/>
      <c r="CZ1081"/>
      <c r="DA1081"/>
      <c r="DB1081"/>
      <c r="DC1081"/>
      <c r="DD1081"/>
      <c r="DE1081"/>
    </row>
    <row r="1082" spans="3:109" customFormat="1" x14ac:dyDescent="0.25">
      <c r="E1082" s="21" t="s">
        <v>8</v>
      </c>
      <c r="F1082" s="22"/>
      <c r="G1082" s="22"/>
      <c r="H1082" s="22"/>
      <c r="I1082" s="22"/>
      <c r="J1082" s="22"/>
      <c r="K1082" s="22"/>
      <c r="L1082" s="22"/>
      <c r="M1082" s="22"/>
      <c r="N1082" s="22"/>
      <c r="O1082" s="22"/>
      <c r="P1082" s="22"/>
      <c r="Q1082" s="22"/>
      <c r="R1082" s="22"/>
      <c r="S1082" s="22"/>
      <c r="T1082" s="22"/>
      <c r="U1082" s="22"/>
      <c r="V1082" s="22"/>
      <c r="W1082" s="22"/>
      <c r="X1082" s="22"/>
      <c r="Y1082" s="22"/>
    </row>
    <row r="1083" spans="3:109" customFormat="1" x14ac:dyDescent="0.25">
      <c r="E1083" s="21"/>
      <c r="F1083" s="22"/>
      <c r="G1083" s="22"/>
      <c r="H1083" s="22"/>
      <c r="I1083" s="22"/>
      <c r="J1083" s="22"/>
      <c r="K1083" s="22"/>
      <c r="L1083" s="22"/>
      <c r="M1083" s="22"/>
      <c r="N1083" s="22"/>
      <c r="O1083" s="22"/>
      <c r="P1083" s="22"/>
      <c r="Q1083" s="22"/>
      <c r="R1083" s="22"/>
      <c r="S1083" s="22"/>
      <c r="T1083" s="22"/>
      <c r="U1083" s="22"/>
      <c r="V1083" s="22"/>
      <c r="W1083" s="22"/>
      <c r="X1083" s="22"/>
      <c r="Y1083" s="22"/>
    </row>
    <row r="1084" spans="3:109" customFormat="1" x14ac:dyDescent="0.25">
      <c r="E1084" s="21" t="s">
        <v>159</v>
      </c>
      <c r="F1084" s="22"/>
      <c r="G1084" s="22"/>
      <c r="H1084" s="22"/>
      <c r="I1084" s="22"/>
      <c r="J1084" s="22"/>
      <c r="K1084" s="22"/>
      <c r="L1084" s="22"/>
      <c r="M1084" s="22"/>
      <c r="N1084" s="22"/>
      <c r="O1084" s="22"/>
      <c r="P1084" s="22"/>
      <c r="Q1084" s="22"/>
      <c r="R1084" s="22"/>
      <c r="S1084" s="22"/>
      <c r="T1084" s="22"/>
      <c r="U1084" s="22"/>
      <c r="V1084" s="22"/>
      <c r="W1084" s="22"/>
      <c r="X1084" s="22"/>
      <c r="Y1084" s="22"/>
    </row>
    <row r="1085" spans="3:109" customFormat="1" x14ac:dyDescent="0.25">
      <c r="E1085" s="21" t="s">
        <v>9</v>
      </c>
      <c r="F1085" s="22"/>
      <c r="G1085" s="22"/>
      <c r="H1085" s="22"/>
      <c r="I1085" s="22"/>
      <c r="J1085" s="22"/>
      <c r="K1085" s="22"/>
      <c r="L1085" s="22"/>
      <c r="M1085" s="22"/>
      <c r="N1085" s="22"/>
      <c r="O1085" s="22"/>
      <c r="P1085" s="22"/>
      <c r="Q1085" s="22"/>
      <c r="R1085" s="22"/>
      <c r="S1085" s="22"/>
      <c r="T1085" s="22"/>
      <c r="U1085" s="22"/>
      <c r="V1085" s="22"/>
      <c r="W1085" s="22"/>
      <c r="X1085" s="22"/>
      <c r="Y1085" s="22"/>
    </row>
    <row r="1086" spans="3:109" customFormat="1" x14ac:dyDescent="0.25">
      <c r="E1086" s="21" t="s">
        <v>703</v>
      </c>
      <c r="F1086" s="22"/>
      <c r="G1086" s="22"/>
      <c r="H1086" s="22"/>
      <c r="I1086" s="22"/>
      <c r="J1086" s="22"/>
      <c r="K1086" s="22"/>
      <c r="L1086" s="22"/>
      <c r="M1086" s="22"/>
      <c r="N1086" s="22"/>
      <c r="O1086" s="22"/>
      <c r="P1086" s="22"/>
      <c r="Q1086" s="22"/>
      <c r="R1086" s="22"/>
      <c r="S1086" s="22"/>
      <c r="T1086" s="22"/>
      <c r="U1086" s="22"/>
      <c r="V1086" s="22"/>
      <c r="W1086" s="22"/>
      <c r="X1086" s="22"/>
      <c r="Y1086" s="22"/>
    </row>
    <row r="1087" spans="3:109" customFormat="1" x14ac:dyDescent="0.25">
      <c r="E1087" s="21" t="s">
        <v>181</v>
      </c>
      <c r="F1087" s="22"/>
      <c r="G1087" s="22"/>
      <c r="H1087" s="22"/>
      <c r="I1087" s="22"/>
      <c r="J1087" s="22"/>
      <c r="K1087" s="22"/>
      <c r="L1087" s="22"/>
      <c r="M1087" s="22"/>
      <c r="N1087" s="22"/>
      <c r="O1087" s="22"/>
      <c r="P1087" s="22"/>
      <c r="Q1087" s="22"/>
      <c r="R1087" s="22"/>
      <c r="S1087" s="22"/>
      <c r="T1087" s="22"/>
      <c r="U1087" s="22"/>
      <c r="V1087" s="22"/>
      <c r="W1087" s="22"/>
      <c r="X1087" s="22"/>
      <c r="Y1087" s="22"/>
    </row>
    <row r="1088" spans="3:109" customFormat="1" x14ac:dyDescent="0.25">
      <c r="E1088" s="21" t="s">
        <v>704</v>
      </c>
      <c r="F1088" s="22"/>
      <c r="G1088" s="22"/>
      <c r="H1088" s="22"/>
      <c r="I1088" s="22"/>
      <c r="J1088" s="22"/>
      <c r="K1088" s="22"/>
      <c r="L1088" s="22"/>
      <c r="M1088" s="22"/>
      <c r="N1088" s="22"/>
      <c r="O1088" s="22"/>
      <c r="P1088" s="22"/>
      <c r="Q1088" s="22"/>
      <c r="R1088" s="22"/>
      <c r="S1088" s="22"/>
      <c r="T1088" s="22"/>
      <c r="U1088" s="22"/>
      <c r="V1088" s="22"/>
      <c r="W1088" s="22"/>
      <c r="X1088" s="22"/>
      <c r="Y1088" s="22"/>
    </row>
    <row r="1089" spans="5:74" customFormat="1" x14ac:dyDescent="0.25">
      <c r="E1089" s="21" t="s">
        <v>705</v>
      </c>
      <c r="F1089" s="22"/>
      <c r="G1089" s="22"/>
      <c r="H1089" s="22"/>
      <c r="I1089" s="22"/>
      <c r="J1089" s="22"/>
      <c r="K1089" s="22"/>
      <c r="L1089" s="22"/>
      <c r="M1089" s="22"/>
      <c r="N1089" s="22"/>
      <c r="O1089" s="22"/>
      <c r="P1089" s="22"/>
      <c r="Q1089" s="22"/>
      <c r="R1089" s="22"/>
      <c r="S1089" s="22"/>
      <c r="T1089" s="22"/>
      <c r="U1089" s="22"/>
      <c r="V1089" s="22"/>
      <c r="W1089" s="22"/>
      <c r="X1089" s="22"/>
      <c r="Y1089" s="22"/>
    </row>
    <row r="1090" spans="5:74" customFormat="1" x14ac:dyDescent="0.25">
      <c r="E1090" s="21" t="s">
        <v>706</v>
      </c>
      <c r="F1090" s="22"/>
      <c r="G1090" s="22"/>
      <c r="H1090" s="22"/>
      <c r="I1090" s="22"/>
      <c r="J1090" s="22"/>
      <c r="K1090" s="22"/>
      <c r="L1090" s="22"/>
      <c r="M1090" s="22"/>
      <c r="N1090" s="22"/>
      <c r="O1090" s="22"/>
      <c r="P1090" s="22"/>
      <c r="Q1090" s="22"/>
      <c r="R1090" s="22"/>
      <c r="S1090" s="22"/>
      <c r="T1090" s="22"/>
      <c r="U1090" s="22"/>
      <c r="V1090" s="22"/>
      <c r="W1090" s="22"/>
      <c r="X1090" s="22"/>
      <c r="Y1090" s="22"/>
    </row>
    <row r="1091" spans="5:74" customFormat="1" x14ac:dyDescent="0.25">
      <c r="E1091" s="21"/>
      <c r="F1091" s="22"/>
      <c r="G1091" s="22"/>
      <c r="H1091" s="22"/>
      <c r="I1091" s="22"/>
      <c r="J1091" s="22"/>
      <c r="K1091" s="22"/>
      <c r="L1091" s="22"/>
      <c r="M1091" s="22"/>
      <c r="N1091" s="22"/>
      <c r="O1091" s="22"/>
      <c r="P1091" s="22"/>
      <c r="Q1091" s="22"/>
      <c r="R1091" s="22"/>
      <c r="S1091" s="22"/>
      <c r="T1091" s="22"/>
      <c r="U1091" s="22"/>
      <c r="V1091" s="22"/>
      <c r="W1091" s="22"/>
      <c r="X1091" s="22"/>
      <c r="Y1091" s="22"/>
    </row>
    <row r="1092" spans="5:74" customFormat="1" x14ac:dyDescent="0.25">
      <c r="E1092" s="21" t="s">
        <v>16</v>
      </c>
      <c r="F1092" s="22"/>
      <c r="G1092" s="22"/>
      <c r="H1092" s="22"/>
      <c r="I1092" s="22"/>
      <c r="J1092" s="22"/>
      <c r="K1092" s="22"/>
      <c r="L1092" s="22"/>
      <c r="M1092" s="22"/>
      <c r="N1092" s="22"/>
      <c r="O1092" s="22"/>
      <c r="P1092" s="22"/>
      <c r="Q1092" s="22"/>
      <c r="R1092" s="22"/>
      <c r="S1092" s="22"/>
      <c r="T1092" s="22"/>
      <c r="U1092" s="22"/>
      <c r="V1092" s="22"/>
      <c r="W1092" s="22"/>
      <c r="X1092" s="22"/>
      <c r="Y1092" s="22"/>
    </row>
    <row r="1093" spans="5:74" customFormat="1" x14ac:dyDescent="0.25">
      <c r="E1093" s="21" t="s">
        <v>10</v>
      </c>
      <c r="F1093" s="22"/>
      <c r="G1093" s="22"/>
      <c r="H1093" s="22"/>
      <c r="I1093" s="22"/>
      <c r="J1093" s="22"/>
      <c r="K1093" s="22"/>
      <c r="L1093" s="22"/>
      <c r="M1093" s="22"/>
      <c r="N1093" s="22"/>
      <c r="O1093" s="22"/>
      <c r="P1093" s="22"/>
      <c r="Q1093" s="22"/>
      <c r="R1093" s="22"/>
      <c r="S1093" s="22"/>
      <c r="T1093" s="22"/>
      <c r="U1093" s="22"/>
      <c r="V1093" s="22"/>
      <c r="W1093" s="22"/>
      <c r="X1093" s="22"/>
      <c r="Y1093" s="22"/>
    </row>
    <row r="1094" spans="5:74" customFormat="1" x14ac:dyDescent="0.25"/>
    <row r="1095" spans="5:74" customFormat="1" x14ac:dyDescent="0.25">
      <c r="E1095" s="2" t="s">
        <v>3</v>
      </c>
      <c r="BV1095" s="2" t="s">
        <v>4</v>
      </c>
    </row>
    <row r="1096" spans="5:74" customFormat="1" x14ac:dyDescent="0.25"/>
    <row r="1097" spans="5:74" customFormat="1" x14ac:dyDescent="0.25"/>
    <row r="1098" spans="5:74" customFormat="1" x14ac:dyDescent="0.25"/>
    <row r="1099" spans="5:74" customFormat="1" x14ac:dyDescent="0.25"/>
    <row r="1100" spans="5:74" customFormat="1" x14ac:dyDescent="0.25"/>
    <row r="1101" spans="5:74" customFormat="1" x14ac:dyDescent="0.25"/>
    <row r="1102" spans="5:74" customFormat="1" x14ac:dyDescent="0.25"/>
    <row r="1103" spans="5:74" customFormat="1" x14ac:dyDescent="0.25"/>
    <row r="1104" spans="5:74" customFormat="1" x14ac:dyDescent="0.25"/>
    <row r="1105" customFormat="1" x14ac:dyDescent="0.25"/>
    <row r="1106" customFormat="1" x14ac:dyDescent="0.25"/>
    <row r="1107" customFormat="1" x14ac:dyDescent="0.25"/>
    <row r="1108" customFormat="1" x14ac:dyDescent="0.25"/>
    <row r="1109" customFormat="1" x14ac:dyDescent="0.25"/>
    <row r="1110" customFormat="1" x14ac:dyDescent="0.25"/>
    <row r="1111" customFormat="1" x14ac:dyDescent="0.25"/>
    <row r="1112" customFormat="1" x14ac:dyDescent="0.25"/>
    <row r="1113" customFormat="1" x14ac:dyDescent="0.25"/>
    <row r="1114" customFormat="1" x14ac:dyDescent="0.25"/>
    <row r="1115" customFormat="1" x14ac:dyDescent="0.25"/>
    <row r="1116" customFormat="1" x14ac:dyDescent="0.25"/>
    <row r="1117" customFormat="1" x14ac:dyDescent="0.25"/>
    <row r="1118" customFormat="1" x14ac:dyDescent="0.25"/>
    <row r="1119" customFormat="1" x14ac:dyDescent="0.25"/>
    <row r="1120" customFormat="1" x14ac:dyDescent="0.25"/>
    <row r="1121" customFormat="1" x14ac:dyDescent="0.25"/>
    <row r="1122" customFormat="1" x14ac:dyDescent="0.25"/>
    <row r="1123" customFormat="1" x14ac:dyDescent="0.25"/>
    <row r="1124" customFormat="1" x14ac:dyDescent="0.25"/>
    <row r="1125" customFormat="1" x14ac:dyDescent="0.25"/>
    <row r="1126" customFormat="1" x14ac:dyDescent="0.25"/>
    <row r="1127" customFormat="1" x14ac:dyDescent="0.25"/>
    <row r="1128" customFormat="1" x14ac:dyDescent="0.25"/>
    <row r="1129" customFormat="1" x14ac:dyDescent="0.25"/>
    <row r="1130" customFormat="1" x14ac:dyDescent="0.25"/>
    <row r="1131" customFormat="1" x14ac:dyDescent="0.25"/>
    <row r="1132" customFormat="1" x14ac:dyDescent="0.25"/>
    <row r="1133" customFormat="1" x14ac:dyDescent="0.25"/>
    <row r="1134" customFormat="1" x14ac:dyDescent="0.25"/>
    <row r="1135" customFormat="1" x14ac:dyDescent="0.25"/>
    <row r="1136" customFormat="1" x14ac:dyDescent="0.25"/>
    <row r="1137" spans="5:5" customFormat="1" x14ac:dyDescent="0.25"/>
    <row r="1138" spans="5:5" customFormat="1" x14ac:dyDescent="0.25"/>
    <row r="1139" spans="5:5" customFormat="1" x14ac:dyDescent="0.25"/>
    <row r="1140" spans="5:5" customFormat="1" x14ac:dyDescent="0.25"/>
    <row r="1141" spans="5:5" customFormat="1" x14ac:dyDescent="0.25"/>
    <row r="1142" spans="5:5" customFormat="1" x14ac:dyDescent="0.25"/>
    <row r="1143" spans="5:5" customFormat="1" x14ac:dyDescent="0.25"/>
    <row r="1144" spans="5:5" customFormat="1" x14ac:dyDescent="0.25"/>
    <row r="1145" spans="5:5" customFormat="1" x14ac:dyDescent="0.25"/>
    <row r="1146" spans="5:5" customFormat="1" x14ac:dyDescent="0.25"/>
    <row r="1147" spans="5:5" customFormat="1" x14ac:dyDescent="0.25"/>
    <row r="1148" spans="5:5" customFormat="1" x14ac:dyDescent="0.25"/>
    <row r="1149" spans="5:5" customFormat="1" x14ac:dyDescent="0.25">
      <c r="E1149" s="2" t="s">
        <v>696</v>
      </c>
    </row>
    <row r="1150" spans="5:5" customFormat="1" x14ac:dyDescent="0.25"/>
    <row r="1151" spans="5:5" customFormat="1" x14ac:dyDescent="0.25"/>
    <row r="1152" spans="5:5" customFormat="1" x14ac:dyDescent="0.25"/>
    <row r="1153" customFormat="1" x14ac:dyDescent="0.25"/>
    <row r="1154" customFormat="1" x14ac:dyDescent="0.25"/>
    <row r="1155" customFormat="1" x14ac:dyDescent="0.25"/>
    <row r="1156" customFormat="1" x14ac:dyDescent="0.25"/>
    <row r="1157" customFormat="1" x14ac:dyDescent="0.25"/>
    <row r="1158" customFormat="1" x14ac:dyDescent="0.25"/>
    <row r="1159" customFormat="1" x14ac:dyDescent="0.25"/>
    <row r="1160" customFormat="1" x14ac:dyDescent="0.25"/>
    <row r="1161" customFormat="1" x14ac:dyDescent="0.25"/>
    <row r="1162" customFormat="1" x14ac:dyDescent="0.25"/>
    <row r="1163" customFormat="1" x14ac:dyDescent="0.25"/>
    <row r="1164" customFormat="1" x14ac:dyDescent="0.25"/>
    <row r="1165" customFormat="1" x14ac:dyDescent="0.25"/>
    <row r="1166" customFormat="1" x14ac:dyDescent="0.25"/>
    <row r="1167" customFormat="1" x14ac:dyDescent="0.25"/>
    <row r="1168" customFormat="1" x14ac:dyDescent="0.25"/>
    <row r="1169" customFormat="1" x14ac:dyDescent="0.25"/>
    <row r="1170" customFormat="1" x14ac:dyDescent="0.25"/>
    <row r="1171" customFormat="1" x14ac:dyDescent="0.25"/>
    <row r="1172" customFormat="1" x14ac:dyDescent="0.25"/>
    <row r="1173" customFormat="1" x14ac:dyDescent="0.25"/>
    <row r="1174" customFormat="1" x14ac:dyDescent="0.25"/>
    <row r="1175" customFormat="1" x14ac:dyDescent="0.25"/>
    <row r="1176" customFormat="1" x14ac:dyDescent="0.25"/>
    <row r="1177" customFormat="1" x14ac:dyDescent="0.25"/>
    <row r="1178" customFormat="1" x14ac:dyDescent="0.25"/>
    <row r="1179" customFormat="1" x14ac:dyDescent="0.25"/>
    <row r="1180" customFormat="1" x14ac:dyDescent="0.25"/>
    <row r="1181" customFormat="1" x14ac:dyDescent="0.25"/>
    <row r="1182" customFormat="1" x14ac:dyDescent="0.25"/>
    <row r="1183" customFormat="1" x14ac:dyDescent="0.25"/>
    <row r="1184" customFormat="1" x14ac:dyDescent="0.25"/>
    <row r="1185" spans="5:5" customFormat="1" x14ac:dyDescent="0.25"/>
    <row r="1186" spans="5:5" customFormat="1" x14ac:dyDescent="0.25"/>
    <row r="1187" spans="5:5" customFormat="1" x14ac:dyDescent="0.25"/>
    <row r="1188" spans="5:5" customFormat="1" x14ac:dyDescent="0.25"/>
    <row r="1189" spans="5:5" customFormat="1" x14ac:dyDescent="0.25"/>
    <row r="1190" spans="5:5" customFormat="1" x14ac:dyDescent="0.25">
      <c r="E1190" s="2" t="s">
        <v>696</v>
      </c>
    </row>
    <row r="1191" spans="5:5" customFormat="1" x14ac:dyDescent="0.25"/>
    <row r="1192" spans="5:5" customFormat="1" x14ac:dyDescent="0.25"/>
    <row r="1193" spans="5:5" customFormat="1" x14ac:dyDescent="0.25"/>
    <row r="1194" spans="5:5" customFormat="1" x14ac:dyDescent="0.25"/>
    <row r="1195" spans="5:5" customFormat="1" x14ac:dyDescent="0.25"/>
    <row r="1196" spans="5:5" customFormat="1" x14ac:dyDescent="0.25"/>
    <row r="1197" spans="5:5" customFormat="1" x14ac:dyDescent="0.25"/>
    <row r="1198" spans="5:5" customFormat="1" x14ac:dyDescent="0.25"/>
    <row r="1199" spans="5:5" customFormat="1" x14ac:dyDescent="0.25"/>
    <row r="1200" spans="5:5" customFormat="1" x14ac:dyDescent="0.25"/>
    <row r="1201" customFormat="1" x14ac:dyDescent="0.25"/>
    <row r="1202" customFormat="1" x14ac:dyDescent="0.25"/>
    <row r="1203" customFormat="1" x14ac:dyDescent="0.25"/>
    <row r="1204" customFormat="1" x14ac:dyDescent="0.25"/>
    <row r="1205" customFormat="1" x14ac:dyDescent="0.25"/>
    <row r="1206" customFormat="1" x14ac:dyDescent="0.25"/>
    <row r="1207" customFormat="1" x14ac:dyDescent="0.25"/>
    <row r="1208" customFormat="1" x14ac:dyDescent="0.25"/>
    <row r="1209" customFormat="1" x14ac:dyDescent="0.25"/>
    <row r="1210" customFormat="1" x14ac:dyDescent="0.25"/>
    <row r="1211" customFormat="1" x14ac:dyDescent="0.25"/>
    <row r="1212" customFormat="1" x14ac:dyDescent="0.25"/>
    <row r="1213" customFormat="1" x14ac:dyDescent="0.25"/>
    <row r="1214" customFormat="1" x14ac:dyDescent="0.25"/>
    <row r="1215" customFormat="1" x14ac:dyDescent="0.25"/>
    <row r="1216" customFormat="1" x14ac:dyDescent="0.25"/>
    <row r="1217" customFormat="1" x14ac:dyDescent="0.25"/>
    <row r="1218" customFormat="1" x14ac:dyDescent="0.25"/>
    <row r="1219" customFormat="1" x14ac:dyDescent="0.25"/>
    <row r="1220" customFormat="1" x14ac:dyDescent="0.25"/>
    <row r="1221" customFormat="1" x14ac:dyDescent="0.25"/>
    <row r="1222" customFormat="1" x14ac:dyDescent="0.25"/>
    <row r="1223" customFormat="1" x14ac:dyDescent="0.25"/>
    <row r="1224" customFormat="1" x14ac:dyDescent="0.25"/>
    <row r="1225" customFormat="1" x14ac:dyDescent="0.25"/>
    <row r="1226" customFormat="1" x14ac:dyDescent="0.25"/>
    <row r="1227" customFormat="1" x14ac:dyDescent="0.25"/>
    <row r="1228" customFormat="1" x14ac:dyDescent="0.25"/>
    <row r="1229" customFormat="1" x14ac:dyDescent="0.25"/>
    <row r="1230" customFormat="1" x14ac:dyDescent="0.25"/>
    <row r="1231" customFormat="1" x14ac:dyDescent="0.25"/>
    <row r="1232" customFormat="1" x14ac:dyDescent="0.25"/>
    <row r="1233" customFormat="1" x14ac:dyDescent="0.25"/>
    <row r="1234" customFormat="1" x14ac:dyDescent="0.25"/>
    <row r="1235" customFormat="1" x14ac:dyDescent="0.25"/>
    <row r="1236" customFormat="1" x14ac:dyDescent="0.25"/>
    <row r="1237" customFormat="1" x14ac:dyDescent="0.25"/>
    <row r="1238" customFormat="1" x14ac:dyDescent="0.25"/>
    <row r="1239" customFormat="1" x14ac:dyDescent="0.25"/>
    <row r="1240" customFormat="1" x14ac:dyDescent="0.25"/>
    <row r="1241" customFormat="1" x14ac:dyDescent="0.25"/>
    <row r="1242" customFormat="1" x14ac:dyDescent="0.25"/>
    <row r="1243" customFormat="1" x14ac:dyDescent="0.25"/>
    <row r="1244" customFormat="1" x14ac:dyDescent="0.25"/>
    <row r="1245" customFormat="1" x14ac:dyDescent="0.25"/>
    <row r="1246" customFormat="1" x14ac:dyDescent="0.25"/>
    <row r="1247" customFormat="1" x14ac:dyDescent="0.25"/>
    <row r="1248" customFormat="1" x14ac:dyDescent="0.25"/>
    <row r="1249" customFormat="1" x14ac:dyDescent="0.25"/>
    <row r="1250" customFormat="1" x14ac:dyDescent="0.25"/>
    <row r="1251" customFormat="1" x14ac:dyDescent="0.25"/>
    <row r="1252" customFormat="1" x14ac:dyDescent="0.25"/>
    <row r="1253" customFormat="1" x14ac:dyDescent="0.25"/>
    <row r="1254" customFormat="1" x14ac:dyDescent="0.25"/>
    <row r="1255" customFormat="1" x14ac:dyDescent="0.25"/>
    <row r="1256" customFormat="1" x14ac:dyDescent="0.25"/>
    <row r="1257" customFormat="1" x14ac:dyDescent="0.25"/>
    <row r="1258" customFormat="1" x14ac:dyDescent="0.25"/>
    <row r="1259" customFormat="1" x14ac:dyDescent="0.25"/>
    <row r="1260" customFormat="1" x14ac:dyDescent="0.25"/>
    <row r="1261" customFormat="1" x14ac:dyDescent="0.25"/>
    <row r="1262" customFormat="1" x14ac:dyDescent="0.25"/>
    <row r="1263" customFormat="1" x14ac:dyDescent="0.25"/>
    <row r="1264" customFormat="1" x14ac:dyDescent="0.25"/>
    <row r="1265" spans="2:3" customFormat="1" x14ac:dyDescent="0.25"/>
    <row r="1266" spans="2:3" customFormat="1" x14ac:dyDescent="0.25"/>
    <row r="1267" spans="2:3" customFormat="1" x14ac:dyDescent="0.25">
      <c r="C1267" s="3"/>
    </row>
    <row r="1268" spans="2:3" customFormat="1" x14ac:dyDescent="0.25"/>
    <row r="1269" spans="2:3" customFormat="1" x14ac:dyDescent="0.25"/>
    <row r="1270" spans="2:3" customFormat="1" x14ac:dyDescent="0.25"/>
    <row r="1271" spans="2:3" customFormat="1" x14ac:dyDescent="0.25"/>
    <row r="1272" spans="2:3" customFormat="1" x14ac:dyDescent="0.25"/>
    <row r="1273" spans="2:3" customFormat="1" x14ac:dyDescent="0.25"/>
    <row r="1274" spans="2:3" customFormat="1" x14ac:dyDescent="0.25"/>
    <row r="1275" spans="2:3" x14ac:dyDescent="0.25">
      <c r="B1275"/>
    </row>
    <row r="1282" spans="5:5" x14ac:dyDescent="0.25">
      <c r="E1282" s="1" t="s">
        <v>1142</v>
      </c>
    </row>
    <row r="1284" spans="5:5" x14ac:dyDescent="0.25">
      <c r="E1284" s="1" t="s">
        <v>696</v>
      </c>
    </row>
    <row r="1332" spans="3:3" x14ac:dyDescent="0.25">
      <c r="C1332" s="4">
        <v>0</v>
      </c>
    </row>
  </sheetData>
  <hyperlinks>
    <hyperlink ref="E9" r:id="rId1" display="https://teams.microsoft.com/l/message/19:d7afe02c6ef44f8b911b53dfceb5756d@thread.v2/1721182350054?context=%7B%22contextType%22%3A%22chat%22%7D" xr:uid="{94600B0B-CCAD-41D4-9803-84A09CEDC6FA}"/>
    <hyperlink ref="E40" r:id="rId2" display="https://teams.microsoft.com/l/message/19:8649a988-5b8b-4fb8-9e5b-8e6900b44986_c869a345-f176-4ecc-a5d1-ed669c946231@unq.gbl.spaces/1721697630732?context=%7B%22contextType%22%3A%22chat%22%7D" xr:uid="{B92280B1-2F90-41F4-B000-88BD66693066}"/>
    <hyperlink ref="E53" r:id="rId3" display="https://teams.microsoft.com/l/message/19:d7afe02c6ef44f8b911b53dfceb5756d@thread.v2/1721708583063?context=%7B%22contextType%22%3A%22chat%22%7D" xr:uid="{7AF26227-490D-4092-B5E7-6F92740B008E}"/>
    <hyperlink ref="E74" r:id="rId4" display="https://teams.microsoft.com/l/message/19:d7afe02c6ef44f8b911b53dfceb5756d@thread.v2/1721717992158?context=%7B%22contextType%22%3A%22chat%22%7D" xr:uid="{ADE2A4B3-9627-4997-9A73-378CA5709521}"/>
    <hyperlink ref="E345" r:id="rId5" display="https://teams.microsoft.com/l/message/19:8649a988-5b8b-4fb8-9e5b-8e6900b44986_c869a345-f176-4ecc-a5d1-ed669c946231@unq.gbl.spaces/1721718898878?context=%7B%22contextType%22%3A%22chat%22%7D" xr:uid="{053EA4CD-C96A-4E27-AEB1-DA436318063F}"/>
    <hyperlink ref="E636" r:id="rId6" display="https://teams.microsoft.com/l/message/19:633595e6-2f48-4516-ad3c-37a06400ad9d_c869a345-f176-4ecc-a5d1-ed669c946231@unq.gbl.spaces/1721728836381?context=%7B%22contextType%22%3A%22chat%22%7D" xr:uid="{419B0421-18E5-4983-9234-17098701C0CC}"/>
    <hyperlink ref="E689" r:id="rId7" display="https://teams.microsoft.com/l/message/19:d7afe02c6ef44f8b911b53dfceb5756d@thread.v2/1721266745982?context=%7B%22contextType%22%3A%22chat%22%7D" xr:uid="{1342A43C-C9C3-49F0-8CF4-C797073B7035}"/>
    <hyperlink ref="E743" r:id="rId8" display="https://teams.microsoft.com/l/message/19:d7afe02c6ef44f8b911b53dfceb5756d@thread.v2/1721372181087?context=%7B%22contextType%22%3A%22chat%22%7D" xr:uid="{A139DFDE-0BF7-49CC-89F2-6A5026C00339}"/>
    <hyperlink ref="E758" r:id="rId9" display="https://teams.microsoft.com/l/message/19:c869a345-f176-4ecc-a5d1-ed669c946231_d0471559-2db6-4845-9095-5766a2d986aa@unq.gbl.spaces/1721372641710?context=%7B%22contextType%22%3A%22chat%22%7D" xr:uid="{0D7DD33B-0A03-4632-8776-4E44B68072DD}"/>
    <hyperlink ref="E791" r:id="rId10" display="https://teams.microsoft.com/l/message/19:eb3d7976198e43a8af3c3086dfa1d49f@thread.v2/1721372856234?context=%7B%22contextType%22%3A%22chat%22%7D" xr:uid="{151F9E9F-8B6A-4B4E-9A03-54F6B4324F80}"/>
    <hyperlink ref="E942" r:id="rId11" display="https://teams.microsoft.com/l/message/19:d7afe02c6ef44f8b911b53dfceb5756d@thread.v2/1721637853783?context=%7B%22contextType%22%3A%22chat%22%7D" xr:uid="{6B12DD2A-668B-4EB7-8732-5F64231CAD3F}"/>
    <hyperlink ref="E818" r:id="rId12" display="https://teams.microsoft.com/l/message/19:eb3d7976198e43a8af3c3086dfa1d49f@thread.v2/1721621326579?context=%7B%22contextType%22%3A%22chat%22%7D" xr:uid="{6F7DC47C-9218-49F8-99A8-34412B116D92}"/>
    <hyperlink ref="E982" r:id="rId13" display="https://teams.microsoft.com/l/message/19:eb3d7976198e43a8af3c3086dfa1d49f@thread.v2/1721700755502?context=%7B%22contextType%22%3A%22chat%22%7D" xr:uid="{A30B1DF3-9F8E-484F-B61F-83A0F06832D7}"/>
    <hyperlink ref="E713" r:id="rId14" display="https://teams.microsoft.com/l/message/19:ea9129dd-a8f6-49df-b3b3-b24bece85c93_f57b8c00-4882-4d7c-a3b9-0ecf369ec9ad@unq.gbl.spaces/1721266285744?context=%7B%22contextType%22%3A%22chat%22%7D" xr:uid="{56D3BAAE-61CE-4FC9-83F6-F139DD55D941}"/>
  </hyperlinks>
  <pageMargins left="0.7" right="0.7" top="0.75" bottom="0.75" header="0.3" footer="0.3"/>
  <drawing r:id="rId1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80336E-83E9-492C-A4EF-C5A757AFF086}">
  <dimension ref="B2:CD1870"/>
  <sheetViews>
    <sheetView zoomScale="85" zoomScaleNormal="85" workbookViewId="0">
      <selection activeCell="C1726" sqref="C1726"/>
    </sheetView>
  </sheetViews>
  <sheetFormatPr defaultColWidth="2.85546875" defaultRowHeight="15" x14ac:dyDescent="0.25"/>
  <cols>
    <col min="1" max="16384" width="2.85546875" style="3"/>
  </cols>
  <sheetData>
    <row r="2" spans="2:5" x14ac:dyDescent="0.25">
      <c r="B2" s="1" t="s">
        <v>867</v>
      </c>
      <c r="C2"/>
    </row>
    <row r="3" spans="2:5" x14ac:dyDescent="0.25">
      <c r="B3"/>
      <c r="C3"/>
    </row>
    <row r="4" spans="2:5" customFormat="1" x14ac:dyDescent="0.25">
      <c r="C4" s="13">
        <v>0</v>
      </c>
      <c r="E4" s="1" t="s">
        <v>294</v>
      </c>
    </row>
    <row r="5" spans="2:5" customFormat="1" x14ac:dyDescent="0.25">
      <c r="E5" t="s">
        <v>304</v>
      </c>
    </row>
    <row r="6" spans="2:5" customFormat="1" x14ac:dyDescent="0.25">
      <c r="E6" s="2" t="s">
        <v>305</v>
      </c>
    </row>
    <row r="7" spans="2:5" customFormat="1" x14ac:dyDescent="0.25">
      <c r="E7" t="s">
        <v>94</v>
      </c>
    </row>
    <row r="8" spans="2:5" customFormat="1" x14ac:dyDescent="0.25">
      <c r="E8" t="s">
        <v>95</v>
      </c>
    </row>
    <row r="9" spans="2:5" customFormat="1" x14ac:dyDescent="0.25"/>
    <row r="10" spans="2:5" customFormat="1" x14ac:dyDescent="0.25">
      <c r="E10" s="30" t="s">
        <v>141</v>
      </c>
    </row>
    <row r="11" spans="2:5" customFormat="1" x14ac:dyDescent="0.25">
      <c r="E11" t="s">
        <v>217</v>
      </c>
    </row>
    <row r="12" spans="2:5" customFormat="1" x14ac:dyDescent="0.25"/>
    <row r="13" spans="2:5" customFormat="1" x14ac:dyDescent="0.25">
      <c r="E13" s="30" t="s">
        <v>219</v>
      </c>
    </row>
    <row r="14" spans="2:5" customFormat="1" x14ac:dyDescent="0.25">
      <c r="E14" t="s">
        <v>218</v>
      </c>
    </row>
    <row r="15" spans="2:5" customFormat="1" x14ac:dyDescent="0.25"/>
    <row r="16" spans="2:5" customFormat="1" x14ac:dyDescent="0.25">
      <c r="E16" s="30" t="s">
        <v>220</v>
      </c>
    </row>
    <row r="17" spans="5:5" customFormat="1" x14ac:dyDescent="0.25">
      <c r="E17" t="s">
        <v>306</v>
      </c>
    </row>
    <row r="18" spans="5:5" customFormat="1" x14ac:dyDescent="0.25"/>
    <row r="19" spans="5:5" customFormat="1" x14ac:dyDescent="0.25">
      <c r="E19" s="30" t="s">
        <v>96</v>
      </c>
    </row>
    <row r="20" spans="5:5" customFormat="1" x14ac:dyDescent="0.25">
      <c r="E20" t="s">
        <v>307</v>
      </c>
    </row>
    <row r="21" spans="5:5" customFormat="1" x14ac:dyDescent="0.25"/>
    <row r="22" spans="5:5" customFormat="1" x14ac:dyDescent="0.25">
      <c r="E22" t="s">
        <v>308</v>
      </c>
    </row>
    <row r="23" spans="5:5" customFormat="1" x14ac:dyDescent="0.25">
      <c r="E23" t="s">
        <v>309</v>
      </c>
    </row>
    <row r="24" spans="5:5" customFormat="1" x14ac:dyDescent="0.25"/>
    <row r="25" spans="5:5" customFormat="1" x14ac:dyDescent="0.25">
      <c r="E25" s="30" t="s">
        <v>97</v>
      </c>
    </row>
    <row r="26" spans="5:5" customFormat="1" x14ac:dyDescent="0.25">
      <c r="E26" t="s">
        <v>310</v>
      </c>
    </row>
    <row r="27" spans="5:5" customFormat="1" x14ac:dyDescent="0.25"/>
    <row r="28" spans="5:5" customFormat="1" x14ac:dyDescent="0.25">
      <c r="E28" s="30" t="s">
        <v>101</v>
      </c>
    </row>
    <row r="29" spans="5:5" customFormat="1" x14ac:dyDescent="0.25">
      <c r="E29" t="s">
        <v>308</v>
      </c>
    </row>
    <row r="30" spans="5:5" customFormat="1" x14ac:dyDescent="0.25"/>
    <row r="31" spans="5:5" customFormat="1" x14ac:dyDescent="0.25">
      <c r="E31" s="30" t="s">
        <v>98</v>
      </c>
    </row>
    <row r="32" spans="5:5" customFormat="1" x14ac:dyDescent="0.25">
      <c r="E32" t="s">
        <v>309</v>
      </c>
    </row>
    <row r="33" spans="5:5" customFormat="1" x14ac:dyDescent="0.25"/>
    <row r="34" spans="5:5" customFormat="1" x14ac:dyDescent="0.25">
      <c r="E34" s="14" t="s">
        <v>311</v>
      </c>
    </row>
    <row r="35" spans="5:5" customFormat="1" x14ac:dyDescent="0.25">
      <c r="E35" t="s">
        <v>312</v>
      </c>
    </row>
    <row r="36" spans="5:5" customFormat="1" x14ac:dyDescent="0.25"/>
    <row r="37" spans="5:5" customFormat="1" x14ac:dyDescent="0.25"/>
    <row r="38" spans="5:5" customFormat="1" x14ac:dyDescent="0.25"/>
    <row r="39" spans="5:5" customFormat="1" x14ac:dyDescent="0.25"/>
    <row r="40" spans="5:5" customFormat="1" x14ac:dyDescent="0.25"/>
    <row r="41" spans="5:5" customFormat="1" x14ac:dyDescent="0.25"/>
    <row r="42" spans="5:5" customFormat="1" x14ac:dyDescent="0.25"/>
    <row r="43" spans="5:5" customFormat="1" x14ac:dyDescent="0.25"/>
    <row r="44" spans="5:5" customFormat="1" x14ac:dyDescent="0.25"/>
    <row r="45" spans="5:5" customFormat="1" x14ac:dyDescent="0.25"/>
    <row r="46" spans="5:5" customFormat="1" x14ac:dyDescent="0.25"/>
    <row r="47" spans="5:5" customFormat="1" x14ac:dyDescent="0.25"/>
    <row r="48" spans="5:5" customFormat="1" x14ac:dyDescent="0.25"/>
    <row r="49" spans="5:5" customFormat="1" x14ac:dyDescent="0.25"/>
    <row r="50" spans="5:5" customFormat="1" x14ac:dyDescent="0.25"/>
    <row r="51" spans="5:5" customFormat="1" x14ac:dyDescent="0.25"/>
    <row r="52" spans="5:5" customFormat="1" x14ac:dyDescent="0.25"/>
    <row r="53" spans="5:5" customFormat="1" x14ac:dyDescent="0.25"/>
    <row r="54" spans="5:5" customFormat="1" x14ac:dyDescent="0.25"/>
    <row r="55" spans="5:5" customFormat="1" x14ac:dyDescent="0.25"/>
    <row r="56" spans="5:5" customFormat="1" x14ac:dyDescent="0.25"/>
    <row r="57" spans="5:5" customFormat="1" x14ac:dyDescent="0.25"/>
    <row r="58" spans="5:5" customFormat="1" x14ac:dyDescent="0.25"/>
    <row r="59" spans="5:5" customFormat="1" x14ac:dyDescent="0.25"/>
    <row r="60" spans="5:5" customFormat="1" x14ac:dyDescent="0.25"/>
    <row r="61" spans="5:5" customFormat="1" x14ac:dyDescent="0.25"/>
    <row r="62" spans="5:5" customFormat="1" x14ac:dyDescent="0.25">
      <c r="E62" s="1" t="s">
        <v>339</v>
      </c>
    </row>
    <row r="63" spans="5:5" customFormat="1" x14ac:dyDescent="0.25"/>
    <row r="64" spans="5:5" customFormat="1" x14ac:dyDescent="0.25">
      <c r="E64" s="14" t="s">
        <v>341</v>
      </c>
    </row>
    <row r="65" spans="5:43" customFormat="1" x14ac:dyDescent="0.25">
      <c r="E65" t="s">
        <v>342</v>
      </c>
    </row>
    <row r="66" spans="5:43" customFormat="1" x14ac:dyDescent="0.25"/>
    <row r="67" spans="5:43" customFormat="1" x14ac:dyDescent="0.25"/>
    <row r="68" spans="5:43" customFormat="1" x14ac:dyDescent="0.25"/>
    <row r="69" spans="5:43" customFormat="1" x14ac:dyDescent="0.25"/>
    <row r="70" spans="5:43" customFormat="1" x14ac:dyDescent="0.25"/>
    <row r="71" spans="5:43" customFormat="1" x14ac:dyDescent="0.25"/>
    <row r="72" spans="5:43" customFormat="1" x14ac:dyDescent="0.25"/>
    <row r="73" spans="5:43" customFormat="1" x14ac:dyDescent="0.25"/>
    <row r="74" spans="5:43" customFormat="1" x14ac:dyDescent="0.25"/>
    <row r="75" spans="5:43" customFormat="1" x14ac:dyDescent="0.25">
      <c r="AQ75" t="s">
        <v>343</v>
      </c>
    </row>
    <row r="76" spans="5:43" customFormat="1" x14ac:dyDescent="0.25"/>
    <row r="77" spans="5:43" customFormat="1" x14ac:dyDescent="0.25"/>
    <row r="78" spans="5:43" customFormat="1" x14ac:dyDescent="0.25"/>
    <row r="79" spans="5:43" customFormat="1" x14ac:dyDescent="0.25"/>
    <row r="80" spans="5:43" customFormat="1" x14ac:dyDescent="0.25"/>
    <row r="81" spans="5:5" customFormat="1" x14ac:dyDescent="0.25"/>
    <row r="82" spans="5:5" customFormat="1" x14ac:dyDescent="0.25"/>
    <row r="83" spans="5:5" customFormat="1" x14ac:dyDescent="0.25"/>
    <row r="84" spans="5:5" customFormat="1" x14ac:dyDescent="0.25"/>
    <row r="85" spans="5:5" customFormat="1" x14ac:dyDescent="0.25"/>
    <row r="86" spans="5:5" customFormat="1" x14ac:dyDescent="0.25"/>
    <row r="87" spans="5:5" customFormat="1" x14ac:dyDescent="0.25"/>
    <row r="88" spans="5:5" customFormat="1" x14ac:dyDescent="0.25"/>
    <row r="89" spans="5:5" customFormat="1" x14ac:dyDescent="0.25"/>
    <row r="90" spans="5:5" customFormat="1" x14ac:dyDescent="0.25"/>
    <row r="91" spans="5:5" customFormat="1" x14ac:dyDescent="0.25">
      <c r="E91" s="14" t="s">
        <v>344</v>
      </c>
    </row>
    <row r="92" spans="5:5" customFormat="1" x14ac:dyDescent="0.25">
      <c r="E92" t="s">
        <v>345</v>
      </c>
    </row>
    <row r="93" spans="5:5" customFormat="1" x14ac:dyDescent="0.25"/>
    <row r="94" spans="5:5" customFormat="1" x14ac:dyDescent="0.25"/>
    <row r="95" spans="5:5" customFormat="1" x14ac:dyDescent="0.25"/>
    <row r="96" spans="5:5" customFormat="1" x14ac:dyDescent="0.25"/>
    <row r="97" spans="5:5" customFormat="1" x14ac:dyDescent="0.25"/>
    <row r="98" spans="5:5" customFormat="1" x14ac:dyDescent="0.25"/>
    <row r="99" spans="5:5" customFormat="1" x14ac:dyDescent="0.25"/>
    <row r="100" spans="5:5" customFormat="1" x14ac:dyDescent="0.25"/>
    <row r="101" spans="5:5" customFormat="1" x14ac:dyDescent="0.25"/>
    <row r="102" spans="5:5" customFormat="1" x14ac:dyDescent="0.25"/>
    <row r="103" spans="5:5" customFormat="1" x14ac:dyDescent="0.25"/>
    <row r="104" spans="5:5" customFormat="1" x14ac:dyDescent="0.25"/>
    <row r="105" spans="5:5" customFormat="1" x14ac:dyDescent="0.25"/>
    <row r="106" spans="5:5" customFormat="1" x14ac:dyDescent="0.25"/>
    <row r="107" spans="5:5" customFormat="1" x14ac:dyDescent="0.25"/>
    <row r="108" spans="5:5" customFormat="1" x14ac:dyDescent="0.25"/>
    <row r="109" spans="5:5" customFormat="1" x14ac:dyDescent="0.25"/>
    <row r="110" spans="5:5" customFormat="1" x14ac:dyDescent="0.25">
      <c r="E110" s="1" t="s">
        <v>398</v>
      </c>
    </row>
    <row r="111" spans="5:5" customFormat="1" x14ac:dyDescent="0.25"/>
    <row r="112" spans="5:5" customFormat="1" x14ac:dyDescent="0.25">
      <c r="E112" s="14" t="s">
        <v>533</v>
      </c>
    </row>
    <row r="113" spans="5:5" customFormat="1" x14ac:dyDescent="0.25">
      <c r="E113" t="s">
        <v>534</v>
      </c>
    </row>
    <row r="114" spans="5:5" customFormat="1" x14ac:dyDescent="0.25"/>
    <row r="115" spans="5:5" customFormat="1" x14ac:dyDescent="0.25"/>
    <row r="116" spans="5:5" customFormat="1" x14ac:dyDescent="0.25"/>
    <row r="117" spans="5:5" customFormat="1" x14ac:dyDescent="0.25"/>
    <row r="118" spans="5:5" customFormat="1" x14ac:dyDescent="0.25"/>
    <row r="119" spans="5:5" customFormat="1" x14ac:dyDescent="0.25"/>
    <row r="120" spans="5:5" customFormat="1" x14ac:dyDescent="0.25"/>
    <row r="121" spans="5:5" customFormat="1" x14ac:dyDescent="0.25"/>
    <row r="122" spans="5:5" customFormat="1" x14ac:dyDescent="0.25"/>
    <row r="123" spans="5:5" customFormat="1" x14ac:dyDescent="0.25"/>
    <row r="124" spans="5:5" customFormat="1" x14ac:dyDescent="0.25"/>
    <row r="125" spans="5:5" customFormat="1" x14ac:dyDescent="0.25"/>
    <row r="126" spans="5:5" customFormat="1" x14ac:dyDescent="0.25"/>
    <row r="127" spans="5:5" customFormat="1" x14ac:dyDescent="0.25"/>
    <row r="128" spans="5:5" customFormat="1" x14ac:dyDescent="0.25"/>
    <row r="129" spans="5:5" customFormat="1" x14ac:dyDescent="0.25"/>
    <row r="130" spans="5:5" customFormat="1" x14ac:dyDescent="0.25"/>
    <row r="131" spans="5:5" customFormat="1" x14ac:dyDescent="0.25"/>
    <row r="132" spans="5:5" customFormat="1" x14ac:dyDescent="0.25"/>
    <row r="133" spans="5:5" customFormat="1" x14ac:dyDescent="0.25"/>
    <row r="134" spans="5:5" customFormat="1" x14ac:dyDescent="0.25"/>
    <row r="135" spans="5:5" customFormat="1" x14ac:dyDescent="0.25"/>
    <row r="136" spans="5:5" customFormat="1" x14ac:dyDescent="0.25"/>
    <row r="137" spans="5:5" customFormat="1" x14ac:dyDescent="0.25">
      <c r="E137" s="14" t="s">
        <v>535</v>
      </c>
    </row>
    <row r="138" spans="5:5" customFormat="1" x14ac:dyDescent="0.25">
      <c r="E138" t="s">
        <v>536</v>
      </c>
    </row>
    <row r="139" spans="5:5" customFormat="1" x14ac:dyDescent="0.25"/>
    <row r="140" spans="5:5" customFormat="1" x14ac:dyDescent="0.25"/>
    <row r="141" spans="5:5" customFormat="1" x14ac:dyDescent="0.25"/>
    <row r="142" spans="5:5" customFormat="1" x14ac:dyDescent="0.25"/>
    <row r="143" spans="5:5" customFormat="1" x14ac:dyDescent="0.25"/>
    <row r="144" spans="5:5" customFormat="1" x14ac:dyDescent="0.25"/>
    <row r="145" customFormat="1" x14ac:dyDescent="0.25"/>
    <row r="146" customFormat="1" x14ac:dyDescent="0.25"/>
    <row r="147" customFormat="1" x14ac:dyDescent="0.25"/>
    <row r="148" customFormat="1" x14ac:dyDescent="0.25"/>
    <row r="149" customFormat="1" x14ac:dyDescent="0.25"/>
    <row r="150" customFormat="1" x14ac:dyDescent="0.25"/>
    <row r="151" customFormat="1" x14ac:dyDescent="0.25"/>
    <row r="152" customFormat="1" x14ac:dyDescent="0.25"/>
    <row r="153" customFormat="1" x14ac:dyDescent="0.25"/>
    <row r="154" customFormat="1" x14ac:dyDescent="0.25"/>
    <row r="155" customFormat="1" x14ac:dyDescent="0.25"/>
    <row r="156" customFormat="1" x14ac:dyDescent="0.25"/>
    <row r="157" customFormat="1" x14ac:dyDescent="0.25"/>
    <row r="158" customFormat="1" x14ac:dyDescent="0.25"/>
    <row r="159" customFormat="1" x14ac:dyDescent="0.25"/>
    <row r="160" customFormat="1" x14ac:dyDescent="0.25"/>
    <row r="161" customFormat="1" x14ac:dyDescent="0.25"/>
    <row r="162" customFormat="1" x14ac:dyDescent="0.25"/>
    <row r="163" customFormat="1" x14ac:dyDescent="0.25"/>
    <row r="164" customFormat="1" x14ac:dyDescent="0.25"/>
    <row r="165" customFormat="1" x14ac:dyDescent="0.25"/>
    <row r="166" customFormat="1" x14ac:dyDescent="0.25"/>
    <row r="167" customFormat="1" x14ac:dyDescent="0.25"/>
    <row r="168" customFormat="1" x14ac:dyDescent="0.25"/>
    <row r="169" customFormat="1" x14ac:dyDescent="0.25"/>
    <row r="170" customFormat="1" x14ac:dyDescent="0.25"/>
    <row r="171" customFormat="1" x14ac:dyDescent="0.25"/>
    <row r="172" customFormat="1" x14ac:dyDescent="0.25"/>
    <row r="173" customFormat="1" x14ac:dyDescent="0.25"/>
    <row r="174" customFormat="1" x14ac:dyDescent="0.25"/>
    <row r="175" customFormat="1" x14ac:dyDescent="0.25"/>
    <row r="176" customFormat="1" x14ac:dyDescent="0.25"/>
    <row r="177" customFormat="1" x14ac:dyDescent="0.25"/>
    <row r="178" customFormat="1" x14ac:dyDescent="0.25"/>
    <row r="179" customFormat="1" x14ac:dyDescent="0.25"/>
    <row r="180" customFormat="1" x14ac:dyDescent="0.25"/>
    <row r="181" customFormat="1" x14ac:dyDescent="0.25"/>
    <row r="182" customFormat="1" x14ac:dyDescent="0.25"/>
    <row r="183" customFormat="1" x14ac:dyDescent="0.25"/>
    <row r="184" customFormat="1" x14ac:dyDescent="0.25"/>
    <row r="185" customFormat="1" x14ac:dyDescent="0.25"/>
    <row r="186" customFormat="1" x14ac:dyDescent="0.25"/>
    <row r="187" customFormat="1" x14ac:dyDescent="0.25"/>
    <row r="188" customFormat="1" x14ac:dyDescent="0.25"/>
    <row r="189" customFormat="1" x14ac:dyDescent="0.25"/>
    <row r="190" customFormat="1" x14ac:dyDescent="0.25"/>
    <row r="191" customFormat="1" x14ac:dyDescent="0.25"/>
    <row r="192" customFormat="1" x14ac:dyDescent="0.25"/>
    <row r="193" spans="5:5" customFormat="1" x14ac:dyDescent="0.25">
      <c r="E193" s="14" t="s">
        <v>556</v>
      </c>
    </row>
    <row r="194" spans="5:5" customFormat="1" x14ac:dyDescent="0.25">
      <c r="E194" t="s">
        <v>557</v>
      </c>
    </row>
    <row r="195" spans="5:5" customFormat="1" x14ac:dyDescent="0.25"/>
    <row r="196" spans="5:5" customFormat="1" x14ac:dyDescent="0.25"/>
    <row r="197" spans="5:5" customFormat="1" x14ac:dyDescent="0.25"/>
    <row r="198" spans="5:5" customFormat="1" x14ac:dyDescent="0.25"/>
    <row r="199" spans="5:5" customFormat="1" x14ac:dyDescent="0.25"/>
    <row r="200" spans="5:5" customFormat="1" x14ac:dyDescent="0.25"/>
    <row r="201" spans="5:5" customFormat="1" x14ac:dyDescent="0.25"/>
    <row r="202" spans="5:5" customFormat="1" x14ac:dyDescent="0.25"/>
    <row r="203" spans="5:5" customFormat="1" x14ac:dyDescent="0.25"/>
    <row r="204" spans="5:5" customFormat="1" x14ac:dyDescent="0.25"/>
    <row r="205" spans="5:5" customFormat="1" x14ac:dyDescent="0.25"/>
    <row r="206" spans="5:5" customFormat="1" x14ac:dyDescent="0.25"/>
    <row r="207" spans="5:5" customFormat="1" x14ac:dyDescent="0.25"/>
    <row r="208" spans="5:5" customFormat="1" x14ac:dyDescent="0.25"/>
    <row r="209" customFormat="1" x14ac:dyDescent="0.25"/>
    <row r="210" customFormat="1" x14ac:dyDescent="0.25"/>
    <row r="211" customFormat="1" x14ac:dyDescent="0.25"/>
    <row r="212" customFormat="1" x14ac:dyDescent="0.25"/>
    <row r="213" customFormat="1" x14ac:dyDescent="0.25"/>
    <row r="214" customFormat="1" x14ac:dyDescent="0.25"/>
    <row r="215" customFormat="1" x14ac:dyDescent="0.25"/>
    <row r="216" customFormat="1" x14ac:dyDescent="0.25"/>
    <row r="217" customFormat="1" x14ac:dyDescent="0.25"/>
    <row r="218" customFormat="1" x14ac:dyDescent="0.25"/>
    <row r="219" customFormat="1" x14ac:dyDescent="0.25"/>
    <row r="220" customFormat="1" x14ac:dyDescent="0.25"/>
    <row r="221" customFormat="1" x14ac:dyDescent="0.25"/>
    <row r="222" customFormat="1" x14ac:dyDescent="0.25"/>
    <row r="223" customFormat="1" x14ac:dyDescent="0.25"/>
    <row r="224" customFormat="1" x14ac:dyDescent="0.25"/>
    <row r="225" customFormat="1" x14ac:dyDescent="0.25"/>
    <row r="226" customFormat="1" x14ac:dyDescent="0.25"/>
    <row r="227" customFormat="1" x14ac:dyDescent="0.25"/>
    <row r="228" customFormat="1" x14ac:dyDescent="0.25"/>
    <row r="229" customFormat="1" x14ac:dyDescent="0.25"/>
    <row r="230" customFormat="1" x14ac:dyDescent="0.25"/>
    <row r="231" customFormat="1" x14ac:dyDescent="0.25"/>
    <row r="232" customFormat="1" x14ac:dyDescent="0.25"/>
    <row r="233" customFormat="1" x14ac:dyDescent="0.25"/>
    <row r="234" customFormat="1" x14ac:dyDescent="0.25"/>
    <row r="235" customFormat="1" x14ac:dyDescent="0.25"/>
    <row r="236" customFormat="1" x14ac:dyDescent="0.25"/>
    <row r="237" customFormat="1" x14ac:dyDescent="0.25"/>
    <row r="238" customFormat="1" x14ac:dyDescent="0.25"/>
    <row r="239" customFormat="1" x14ac:dyDescent="0.25"/>
    <row r="240" customFormat="1" x14ac:dyDescent="0.25"/>
    <row r="241" spans="5:5" customFormat="1" x14ac:dyDescent="0.25">
      <c r="E241" s="1" t="s">
        <v>565</v>
      </c>
    </row>
    <row r="242" spans="5:5" customFormat="1" x14ac:dyDescent="0.25"/>
    <row r="243" spans="5:5" customFormat="1" x14ac:dyDescent="0.25">
      <c r="E243" s="14" t="s">
        <v>569</v>
      </c>
    </row>
    <row r="244" spans="5:5" customFormat="1" x14ac:dyDescent="0.25">
      <c r="E244" t="s">
        <v>570</v>
      </c>
    </row>
    <row r="245" spans="5:5" customFormat="1" x14ac:dyDescent="0.25"/>
    <row r="246" spans="5:5" customFormat="1" x14ac:dyDescent="0.25"/>
    <row r="247" spans="5:5" customFormat="1" x14ac:dyDescent="0.25"/>
    <row r="248" spans="5:5" customFormat="1" x14ac:dyDescent="0.25"/>
    <row r="249" spans="5:5" customFormat="1" x14ac:dyDescent="0.25"/>
    <row r="250" spans="5:5" customFormat="1" x14ac:dyDescent="0.25"/>
    <row r="251" spans="5:5" customFormat="1" x14ac:dyDescent="0.25"/>
    <row r="252" spans="5:5" customFormat="1" x14ac:dyDescent="0.25">
      <c r="E252" s="14" t="s">
        <v>571</v>
      </c>
    </row>
    <row r="253" spans="5:5" customFormat="1" x14ac:dyDescent="0.25">
      <c r="E253" t="s">
        <v>572</v>
      </c>
    </row>
    <row r="254" spans="5:5" customFormat="1" x14ac:dyDescent="0.25"/>
    <row r="255" spans="5:5" customFormat="1" x14ac:dyDescent="0.25"/>
    <row r="256" spans="5:5" customFormat="1" x14ac:dyDescent="0.25"/>
    <row r="257" spans="5:5" customFormat="1" x14ac:dyDescent="0.25"/>
    <row r="258" spans="5:5" customFormat="1" x14ac:dyDescent="0.25"/>
    <row r="259" spans="5:5" customFormat="1" x14ac:dyDescent="0.25"/>
    <row r="260" spans="5:5" customFormat="1" x14ac:dyDescent="0.25"/>
    <row r="261" spans="5:5" customFormat="1" x14ac:dyDescent="0.25"/>
    <row r="262" spans="5:5" customFormat="1" x14ac:dyDescent="0.25"/>
    <row r="263" spans="5:5" customFormat="1" x14ac:dyDescent="0.25"/>
    <row r="264" spans="5:5" customFormat="1" x14ac:dyDescent="0.25"/>
    <row r="265" spans="5:5" customFormat="1" x14ac:dyDescent="0.25">
      <c r="E265" s="14" t="s">
        <v>573</v>
      </c>
    </row>
    <row r="266" spans="5:5" customFormat="1" x14ac:dyDescent="0.25">
      <c r="E266" t="s">
        <v>574</v>
      </c>
    </row>
    <row r="267" spans="5:5" customFormat="1" x14ac:dyDescent="0.25"/>
    <row r="268" spans="5:5" customFormat="1" x14ac:dyDescent="0.25"/>
    <row r="269" spans="5:5" customFormat="1" x14ac:dyDescent="0.25"/>
    <row r="270" spans="5:5" customFormat="1" x14ac:dyDescent="0.25"/>
    <row r="271" spans="5:5" customFormat="1" x14ac:dyDescent="0.25"/>
    <row r="272" spans="5:5" customFormat="1" x14ac:dyDescent="0.25"/>
    <row r="273" customFormat="1" x14ac:dyDescent="0.25"/>
    <row r="274" customFormat="1" x14ac:dyDescent="0.25"/>
    <row r="275" customFormat="1" x14ac:dyDescent="0.25"/>
    <row r="276" customFormat="1" x14ac:dyDescent="0.25"/>
    <row r="277" customFormat="1" x14ac:dyDescent="0.25"/>
    <row r="278" customFormat="1" x14ac:dyDescent="0.25"/>
    <row r="279" customFormat="1" x14ac:dyDescent="0.25"/>
    <row r="280" customFormat="1" x14ac:dyDescent="0.25"/>
    <row r="281" customFormat="1" x14ac:dyDescent="0.25"/>
    <row r="282" customFormat="1" x14ac:dyDescent="0.25"/>
    <row r="283" customFormat="1" x14ac:dyDescent="0.25"/>
    <row r="284" customFormat="1" x14ac:dyDescent="0.25"/>
    <row r="285" customFormat="1" x14ac:dyDescent="0.25"/>
    <row r="286" customFormat="1" x14ac:dyDescent="0.25"/>
    <row r="287" customFormat="1" x14ac:dyDescent="0.25"/>
    <row r="288" customFormat="1" x14ac:dyDescent="0.25"/>
    <row r="289" spans="5:5" customFormat="1" x14ac:dyDescent="0.25"/>
    <row r="290" spans="5:5" customFormat="1" x14ac:dyDescent="0.25"/>
    <row r="291" spans="5:5" customFormat="1" x14ac:dyDescent="0.25"/>
    <row r="292" spans="5:5" customFormat="1" x14ac:dyDescent="0.25"/>
    <row r="293" spans="5:5" customFormat="1" x14ac:dyDescent="0.25"/>
    <row r="294" spans="5:5" customFormat="1" x14ac:dyDescent="0.25"/>
    <row r="295" spans="5:5" customFormat="1" x14ac:dyDescent="0.25"/>
    <row r="296" spans="5:5" customFormat="1" x14ac:dyDescent="0.25">
      <c r="E296" s="14" t="s">
        <v>575</v>
      </c>
    </row>
    <row r="297" spans="5:5" customFormat="1" x14ac:dyDescent="0.25">
      <c r="E297" t="s">
        <v>576</v>
      </c>
    </row>
    <row r="298" spans="5:5" customFormat="1" x14ac:dyDescent="0.25"/>
    <row r="299" spans="5:5" customFormat="1" x14ac:dyDescent="0.25"/>
    <row r="300" spans="5:5" customFormat="1" x14ac:dyDescent="0.25"/>
    <row r="301" spans="5:5" customFormat="1" x14ac:dyDescent="0.25"/>
    <row r="302" spans="5:5" customFormat="1" x14ac:dyDescent="0.25"/>
    <row r="303" spans="5:5" customFormat="1" x14ac:dyDescent="0.25"/>
    <row r="304" spans="5:5" customFormat="1" x14ac:dyDescent="0.25"/>
    <row r="305" customFormat="1" x14ac:dyDescent="0.25"/>
    <row r="306" customFormat="1" x14ac:dyDescent="0.25"/>
    <row r="307" customFormat="1" x14ac:dyDescent="0.25"/>
    <row r="308" customFormat="1" x14ac:dyDescent="0.25"/>
    <row r="309" customFormat="1" x14ac:dyDescent="0.25"/>
    <row r="310" customFormat="1" x14ac:dyDescent="0.25"/>
    <row r="311" customFormat="1" x14ac:dyDescent="0.25"/>
    <row r="312" customFormat="1" x14ac:dyDescent="0.25"/>
    <row r="313" customFormat="1" x14ac:dyDescent="0.25"/>
    <row r="314" customFormat="1" x14ac:dyDescent="0.25"/>
    <row r="315" customFormat="1" x14ac:dyDescent="0.25"/>
    <row r="316" customFormat="1" x14ac:dyDescent="0.25"/>
    <row r="317" customFormat="1" x14ac:dyDescent="0.25"/>
    <row r="318" customFormat="1" x14ac:dyDescent="0.25"/>
    <row r="319" customFormat="1" x14ac:dyDescent="0.25"/>
    <row r="320" customFormat="1" x14ac:dyDescent="0.25"/>
    <row r="321" customFormat="1" x14ac:dyDescent="0.25"/>
    <row r="322" customFormat="1" x14ac:dyDescent="0.25"/>
    <row r="323" customFormat="1" x14ac:dyDescent="0.25"/>
    <row r="324" customFormat="1" x14ac:dyDescent="0.25"/>
    <row r="325" customFormat="1" x14ac:dyDescent="0.25"/>
    <row r="326" customFormat="1" x14ac:dyDescent="0.25"/>
    <row r="327" customFormat="1" x14ac:dyDescent="0.25"/>
    <row r="328" customFormat="1" x14ac:dyDescent="0.25"/>
    <row r="329" customFormat="1" x14ac:dyDescent="0.25"/>
    <row r="330" customFormat="1" x14ac:dyDescent="0.25"/>
    <row r="331" customFormat="1" x14ac:dyDescent="0.25"/>
    <row r="332" customFormat="1" x14ac:dyDescent="0.25"/>
    <row r="333" customFormat="1" x14ac:dyDescent="0.25"/>
    <row r="334" customFormat="1" x14ac:dyDescent="0.25"/>
    <row r="335" customFormat="1" x14ac:dyDescent="0.25"/>
    <row r="336" customFormat="1" x14ac:dyDescent="0.25"/>
    <row r="337" customFormat="1" x14ac:dyDescent="0.25"/>
    <row r="338" customFormat="1" x14ac:dyDescent="0.25"/>
    <row r="339" customFormat="1" x14ac:dyDescent="0.25"/>
    <row r="340" customFormat="1" x14ac:dyDescent="0.25"/>
    <row r="341" customFormat="1" x14ac:dyDescent="0.25"/>
    <row r="342" customFormat="1" x14ac:dyDescent="0.25"/>
    <row r="343" customFormat="1" x14ac:dyDescent="0.25"/>
    <row r="344" customFormat="1" x14ac:dyDescent="0.25"/>
    <row r="345" customFormat="1" x14ac:dyDescent="0.25"/>
    <row r="346" customFormat="1" x14ac:dyDescent="0.25"/>
    <row r="347" customFormat="1" x14ac:dyDescent="0.25"/>
    <row r="348" customFormat="1" x14ac:dyDescent="0.25"/>
    <row r="349" customFormat="1" x14ac:dyDescent="0.25"/>
    <row r="350" customFormat="1" x14ac:dyDescent="0.25"/>
    <row r="351" customFormat="1" x14ac:dyDescent="0.25"/>
    <row r="352" customFormat="1" x14ac:dyDescent="0.25"/>
    <row r="353" customFormat="1" x14ac:dyDescent="0.25"/>
    <row r="354" customFormat="1" x14ac:dyDescent="0.25"/>
    <row r="355" customFormat="1" x14ac:dyDescent="0.25"/>
    <row r="356" customFormat="1" x14ac:dyDescent="0.25"/>
    <row r="357" customFormat="1" x14ac:dyDescent="0.25"/>
    <row r="358" customFormat="1" x14ac:dyDescent="0.25"/>
    <row r="359" customFormat="1" x14ac:dyDescent="0.25"/>
    <row r="360" customFormat="1" x14ac:dyDescent="0.25"/>
    <row r="361" customFormat="1" x14ac:dyDescent="0.25"/>
    <row r="362" customFormat="1" x14ac:dyDescent="0.25"/>
    <row r="363" customFormat="1" x14ac:dyDescent="0.25"/>
    <row r="364" customFormat="1" x14ac:dyDescent="0.25"/>
    <row r="365" customFormat="1" x14ac:dyDescent="0.25"/>
    <row r="366" customFormat="1" x14ac:dyDescent="0.25"/>
    <row r="367" customFormat="1" x14ac:dyDescent="0.25"/>
    <row r="368" customFormat="1" x14ac:dyDescent="0.25"/>
    <row r="369" customFormat="1" x14ac:dyDescent="0.25"/>
    <row r="370" customFormat="1" x14ac:dyDescent="0.25"/>
    <row r="371" customFormat="1" x14ac:dyDescent="0.25"/>
    <row r="372" customFormat="1" x14ac:dyDescent="0.25"/>
    <row r="373" customFormat="1" x14ac:dyDescent="0.25"/>
    <row r="374" customFormat="1" x14ac:dyDescent="0.25"/>
    <row r="375" customFormat="1" x14ac:dyDescent="0.25"/>
    <row r="376" customFormat="1" x14ac:dyDescent="0.25"/>
    <row r="377" customFormat="1" x14ac:dyDescent="0.25"/>
    <row r="378" customFormat="1" x14ac:dyDescent="0.25"/>
    <row r="379" customFormat="1" x14ac:dyDescent="0.25"/>
    <row r="380" customFormat="1" x14ac:dyDescent="0.25"/>
    <row r="381" customFormat="1" x14ac:dyDescent="0.25"/>
    <row r="382" customFormat="1" x14ac:dyDescent="0.25"/>
    <row r="383" customFormat="1" x14ac:dyDescent="0.25"/>
    <row r="384" customFormat="1" x14ac:dyDescent="0.25"/>
    <row r="385" customFormat="1" x14ac:dyDescent="0.25"/>
    <row r="386" customFormat="1" x14ac:dyDescent="0.25"/>
    <row r="387" customFormat="1" x14ac:dyDescent="0.25"/>
    <row r="388" customFormat="1" x14ac:dyDescent="0.25"/>
    <row r="389" customFormat="1" x14ac:dyDescent="0.25"/>
    <row r="390" customFormat="1" x14ac:dyDescent="0.25"/>
    <row r="391" customFormat="1" x14ac:dyDescent="0.25"/>
    <row r="392" customFormat="1" x14ac:dyDescent="0.25"/>
    <row r="393" customFormat="1" x14ac:dyDescent="0.25"/>
    <row r="394" customFormat="1" x14ac:dyDescent="0.25"/>
    <row r="395" customFormat="1" x14ac:dyDescent="0.25"/>
    <row r="396" customFormat="1" x14ac:dyDescent="0.25"/>
    <row r="397" customFormat="1" x14ac:dyDescent="0.25"/>
    <row r="398" customFormat="1" x14ac:dyDescent="0.25"/>
    <row r="399" customFormat="1" x14ac:dyDescent="0.25"/>
    <row r="400" customFormat="1" x14ac:dyDescent="0.25"/>
    <row r="401" customFormat="1" x14ac:dyDescent="0.25"/>
    <row r="402" customFormat="1" x14ac:dyDescent="0.25"/>
    <row r="403" customFormat="1" x14ac:dyDescent="0.25"/>
    <row r="404" customFormat="1" x14ac:dyDescent="0.25"/>
    <row r="405" customFormat="1" x14ac:dyDescent="0.25"/>
    <row r="406" customFormat="1" x14ac:dyDescent="0.25"/>
    <row r="407" customFormat="1" x14ac:dyDescent="0.25"/>
    <row r="408" customFormat="1" x14ac:dyDescent="0.25"/>
    <row r="409" customFormat="1" x14ac:dyDescent="0.25"/>
    <row r="410" customFormat="1" x14ac:dyDescent="0.25"/>
    <row r="411" customFormat="1" x14ac:dyDescent="0.25"/>
    <row r="412" customFormat="1" x14ac:dyDescent="0.25"/>
    <row r="413" customFormat="1" x14ac:dyDescent="0.25"/>
    <row r="414" customFormat="1" x14ac:dyDescent="0.25"/>
    <row r="415" customFormat="1" x14ac:dyDescent="0.25"/>
    <row r="416" customFormat="1" x14ac:dyDescent="0.25"/>
    <row r="417" spans="5:5" customFormat="1" x14ac:dyDescent="0.25"/>
    <row r="418" spans="5:5" customFormat="1" x14ac:dyDescent="0.25"/>
    <row r="419" spans="5:5" customFormat="1" x14ac:dyDescent="0.25">
      <c r="E419" s="14" t="s">
        <v>577</v>
      </c>
    </row>
    <row r="420" spans="5:5" customFormat="1" x14ac:dyDescent="0.25">
      <c r="E420" t="s">
        <v>578</v>
      </c>
    </row>
    <row r="421" spans="5:5" customFormat="1" x14ac:dyDescent="0.25"/>
    <row r="422" spans="5:5" customFormat="1" x14ac:dyDescent="0.25"/>
    <row r="423" spans="5:5" customFormat="1" x14ac:dyDescent="0.25"/>
    <row r="424" spans="5:5" customFormat="1" x14ac:dyDescent="0.25"/>
    <row r="425" spans="5:5" customFormat="1" x14ac:dyDescent="0.25"/>
    <row r="426" spans="5:5" customFormat="1" x14ac:dyDescent="0.25"/>
    <row r="427" spans="5:5" customFormat="1" x14ac:dyDescent="0.25"/>
    <row r="428" spans="5:5" customFormat="1" x14ac:dyDescent="0.25"/>
    <row r="429" spans="5:5" customFormat="1" x14ac:dyDescent="0.25"/>
    <row r="430" spans="5:5" customFormat="1" x14ac:dyDescent="0.25"/>
    <row r="431" spans="5:5" customFormat="1" x14ac:dyDescent="0.25"/>
    <row r="432" spans="5:5" customFormat="1" x14ac:dyDescent="0.25"/>
    <row r="433" spans="5:71" customFormat="1" x14ac:dyDescent="0.25"/>
    <row r="434" spans="5:71" customFormat="1" x14ac:dyDescent="0.25"/>
    <row r="435" spans="5:71" customFormat="1" x14ac:dyDescent="0.25"/>
    <row r="436" spans="5:71" customFormat="1" x14ac:dyDescent="0.25"/>
    <row r="437" spans="5:71" customFormat="1" x14ac:dyDescent="0.25"/>
    <row r="438" spans="5:71" customFormat="1" x14ac:dyDescent="0.25"/>
    <row r="439" spans="5:71" customFormat="1" x14ac:dyDescent="0.25"/>
    <row r="440" spans="5:71" customFormat="1" x14ac:dyDescent="0.25"/>
    <row r="441" spans="5:71" customFormat="1" x14ac:dyDescent="0.25"/>
    <row r="442" spans="5:71" customFormat="1" x14ac:dyDescent="0.25"/>
    <row r="443" spans="5:71" customFormat="1" x14ac:dyDescent="0.25"/>
    <row r="444" spans="5:71" customFormat="1" x14ac:dyDescent="0.25">
      <c r="E444" t="s">
        <v>28</v>
      </c>
    </row>
    <row r="445" spans="5:71" customFormat="1" x14ac:dyDescent="0.25">
      <c r="E445" s="2" t="s">
        <v>206</v>
      </c>
    </row>
    <row r="446" spans="5:71" customFormat="1" x14ac:dyDescent="0.25"/>
    <row r="447" spans="5:71" customFormat="1" x14ac:dyDescent="0.25">
      <c r="E447" s="2" t="s">
        <v>3</v>
      </c>
      <c r="BS447" s="2" t="s">
        <v>4</v>
      </c>
    </row>
    <row r="448" spans="5:71" customFormat="1" x14ac:dyDescent="0.25"/>
    <row r="449" customFormat="1" x14ac:dyDescent="0.25"/>
    <row r="450" customFormat="1" x14ac:dyDescent="0.25"/>
    <row r="451" customFormat="1" x14ac:dyDescent="0.25"/>
    <row r="452" customFormat="1" x14ac:dyDescent="0.25"/>
    <row r="453" customFormat="1" x14ac:dyDescent="0.25"/>
    <row r="454" customFormat="1" x14ac:dyDescent="0.25"/>
    <row r="455" customFormat="1" x14ac:dyDescent="0.25"/>
    <row r="456" customFormat="1" x14ac:dyDescent="0.25"/>
    <row r="457" customFormat="1" x14ac:dyDescent="0.25"/>
    <row r="458" customFormat="1" x14ac:dyDescent="0.25"/>
    <row r="459" customFormat="1" x14ac:dyDescent="0.25"/>
    <row r="460" customFormat="1" x14ac:dyDescent="0.25"/>
    <row r="461" customFormat="1" x14ac:dyDescent="0.25"/>
    <row r="462" customFormat="1" x14ac:dyDescent="0.25"/>
    <row r="463" customFormat="1" x14ac:dyDescent="0.25"/>
    <row r="464" customFormat="1" x14ac:dyDescent="0.25"/>
    <row r="465" customFormat="1" x14ac:dyDescent="0.25"/>
    <row r="466" customFormat="1" x14ac:dyDescent="0.25"/>
    <row r="467" customFormat="1" x14ac:dyDescent="0.25"/>
    <row r="468" customFormat="1" x14ac:dyDescent="0.25"/>
    <row r="469" customFormat="1" x14ac:dyDescent="0.25"/>
    <row r="470" customFormat="1" x14ac:dyDescent="0.25"/>
    <row r="471" customFormat="1" x14ac:dyDescent="0.25"/>
    <row r="472" customFormat="1" x14ac:dyDescent="0.25"/>
    <row r="473" customFormat="1" x14ac:dyDescent="0.25"/>
    <row r="474" customFormat="1" x14ac:dyDescent="0.25"/>
    <row r="475" customFormat="1" x14ac:dyDescent="0.25"/>
    <row r="476" customFormat="1" x14ac:dyDescent="0.25"/>
    <row r="477" customFormat="1" x14ac:dyDescent="0.25"/>
    <row r="478" customFormat="1" x14ac:dyDescent="0.25"/>
    <row r="479" customFormat="1" x14ac:dyDescent="0.25"/>
    <row r="480" customFormat="1" x14ac:dyDescent="0.25"/>
    <row r="481" customFormat="1" x14ac:dyDescent="0.25"/>
    <row r="482" customFormat="1" x14ac:dyDescent="0.25"/>
    <row r="483" customFormat="1" x14ac:dyDescent="0.25"/>
    <row r="484" customFormat="1" x14ac:dyDescent="0.25"/>
    <row r="485" customFormat="1" x14ac:dyDescent="0.25"/>
    <row r="486" customFormat="1" x14ac:dyDescent="0.25"/>
    <row r="487" customFormat="1" x14ac:dyDescent="0.25"/>
    <row r="488" customFormat="1" x14ac:dyDescent="0.25"/>
    <row r="489" customFormat="1" x14ac:dyDescent="0.25"/>
    <row r="490" customFormat="1" x14ac:dyDescent="0.25"/>
    <row r="491" customFormat="1" x14ac:dyDescent="0.25"/>
    <row r="492" customFormat="1" x14ac:dyDescent="0.25"/>
    <row r="493" customFormat="1" x14ac:dyDescent="0.25"/>
    <row r="494" customFormat="1" x14ac:dyDescent="0.25"/>
    <row r="495" customFormat="1" x14ac:dyDescent="0.25"/>
    <row r="496" customFormat="1" x14ac:dyDescent="0.25"/>
    <row r="497" customFormat="1" x14ac:dyDescent="0.25"/>
    <row r="498" customFormat="1" x14ac:dyDescent="0.25"/>
    <row r="499" customFormat="1" x14ac:dyDescent="0.25"/>
    <row r="500" customFormat="1" x14ac:dyDescent="0.25"/>
    <row r="501" customFormat="1" x14ac:dyDescent="0.25"/>
    <row r="502" customFormat="1" x14ac:dyDescent="0.25"/>
    <row r="503" customFormat="1" x14ac:dyDescent="0.25"/>
    <row r="504" customFormat="1" x14ac:dyDescent="0.25"/>
    <row r="505" customFormat="1" x14ac:dyDescent="0.25"/>
    <row r="506" customFormat="1" x14ac:dyDescent="0.25"/>
    <row r="507" customFormat="1" x14ac:dyDescent="0.25"/>
    <row r="508" customFormat="1" x14ac:dyDescent="0.25"/>
    <row r="509" customFormat="1" x14ac:dyDescent="0.25"/>
    <row r="510" customFormat="1" x14ac:dyDescent="0.25"/>
    <row r="511" customFormat="1" x14ac:dyDescent="0.25"/>
    <row r="512" customFormat="1" x14ac:dyDescent="0.25"/>
    <row r="513" spans="5:5" customFormat="1" x14ac:dyDescent="0.25"/>
    <row r="514" spans="5:5" customFormat="1" x14ac:dyDescent="0.25"/>
    <row r="515" spans="5:5" customFormat="1" x14ac:dyDescent="0.25"/>
    <row r="516" spans="5:5" customFormat="1" x14ac:dyDescent="0.25"/>
    <row r="517" spans="5:5" customFormat="1" x14ac:dyDescent="0.25"/>
    <row r="518" spans="5:5" customFormat="1" x14ac:dyDescent="0.25"/>
    <row r="519" spans="5:5" customFormat="1" x14ac:dyDescent="0.25"/>
    <row r="520" spans="5:5" customFormat="1" x14ac:dyDescent="0.25"/>
    <row r="521" spans="5:5" customFormat="1" x14ac:dyDescent="0.25"/>
    <row r="522" spans="5:5" customFormat="1" x14ac:dyDescent="0.25"/>
    <row r="523" spans="5:5" customFormat="1" x14ac:dyDescent="0.25"/>
    <row r="524" spans="5:5" customFormat="1" x14ac:dyDescent="0.25"/>
    <row r="525" spans="5:5" customFormat="1" x14ac:dyDescent="0.25"/>
    <row r="526" spans="5:5" customFormat="1" x14ac:dyDescent="0.25"/>
    <row r="527" spans="5:5" customFormat="1" x14ac:dyDescent="0.25"/>
    <row r="528" spans="5:5" customFormat="1" x14ac:dyDescent="0.25">
      <c r="E528" s="14" t="s">
        <v>579</v>
      </c>
    </row>
    <row r="529" spans="5:5" customFormat="1" x14ac:dyDescent="0.25">
      <c r="E529" t="s">
        <v>580</v>
      </c>
    </row>
    <row r="530" spans="5:5" customFormat="1" x14ac:dyDescent="0.25"/>
    <row r="531" spans="5:5" customFormat="1" x14ac:dyDescent="0.25"/>
    <row r="532" spans="5:5" customFormat="1" x14ac:dyDescent="0.25"/>
    <row r="533" spans="5:5" customFormat="1" x14ac:dyDescent="0.25"/>
    <row r="534" spans="5:5" customFormat="1" x14ac:dyDescent="0.25"/>
    <row r="535" spans="5:5" customFormat="1" x14ac:dyDescent="0.25"/>
    <row r="536" spans="5:5" customFormat="1" x14ac:dyDescent="0.25"/>
    <row r="537" spans="5:5" customFormat="1" x14ac:dyDescent="0.25"/>
    <row r="538" spans="5:5" customFormat="1" x14ac:dyDescent="0.25"/>
    <row r="539" spans="5:5" customFormat="1" x14ac:dyDescent="0.25"/>
    <row r="540" spans="5:5" customFormat="1" x14ac:dyDescent="0.25"/>
    <row r="541" spans="5:5" customFormat="1" x14ac:dyDescent="0.25"/>
    <row r="542" spans="5:5" customFormat="1" x14ac:dyDescent="0.25"/>
    <row r="543" spans="5:5" customFormat="1" x14ac:dyDescent="0.25"/>
    <row r="544" spans="5:5" customFormat="1" x14ac:dyDescent="0.25"/>
    <row r="545" customFormat="1" x14ac:dyDescent="0.25"/>
    <row r="546" customFormat="1" x14ac:dyDescent="0.25"/>
    <row r="547" customFormat="1" x14ac:dyDescent="0.25"/>
    <row r="548" customFormat="1" x14ac:dyDescent="0.25"/>
    <row r="549" customFormat="1" x14ac:dyDescent="0.25"/>
    <row r="550" customFormat="1" x14ac:dyDescent="0.25"/>
    <row r="551" customFormat="1" x14ac:dyDescent="0.25"/>
    <row r="552" customFormat="1" x14ac:dyDescent="0.25"/>
    <row r="553" customFormat="1" x14ac:dyDescent="0.25"/>
    <row r="554" customFormat="1" x14ac:dyDescent="0.25"/>
    <row r="555" customFormat="1" x14ac:dyDescent="0.25"/>
    <row r="556" customFormat="1" x14ac:dyDescent="0.25"/>
    <row r="557" customFormat="1" x14ac:dyDescent="0.25"/>
    <row r="558" customFormat="1" x14ac:dyDescent="0.25"/>
    <row r="559" customFormat="1" x14ac:dyDescent="0.25"/>
    <row r="560" customFormat="1" x14ac:dyDescent="0.25"/>
    <row r="561" spans="5:5" customFormat="1" x14ac:dyDescent="0.25"/>
    <row r="562" spans="5:5" customFormat="1" x14ac:dyDescent="0.25"/>
    <row r="563" spans="5:5" customFormat="1" x14ac:dyDescent="0.25"/>
    <row r="564" spans="5:5" customFormat="1" x14ac:dyDescent="0.25"/>
    <row r="565" spans="5:5" customFormat="1" x14ac:dyDescent="0.25"/>
    <row r="566" spans="5:5" customFormat="1" x14ac:dyDescent="0.25"/>
    <row r="567" spans="5:5" customFormat="1" x14ac:dyDescent="0.25">
      <c r="E567" s="14" t="s">
        <v>582</v>
      </c>
    </row>
    <row r="568" spans="5:5" customFormat="1" x14ac:dyDescent="0.25">
      <c r="E568" t="s">
        <v>581</v>
      </c>
    </row>
    <row r="569" spans="5:5" customFormat="1" x14ac:dyDescent="0.25"/>
    <row r="570" spans="5:5" customFormat="1" x14ac:dyDescent="0.25"/>
    <row r="571" spans="5:5" customFormat="1" x14ac:dyDescent="0.25"/>
    <row r="572" spans="5:5" customFormat="1" x14ac:dyDescent="0.25"/>
    <row r="573" spans="5:5" customFormat="1" x14ac:dyDescent="0.25"/>
    <row r="574" spans="5:5" customFormat="1" x14ac:dyDescent="0.25"/>
    <row r="575" spans="5:5" customFormat="1" x14ac:dyDescent="0.25"/>
    <row r="576" spans="5:5" customFormat="1" x14ac:dyDescent="0.25"/>
    <row r="577" spans="5:5" customFormat="1" x14ac:dyDescent="0.25"/>
    <row r="578" spans="5:5" customFormat="1" x14ac:dyDescent="0.25"/>
    <row r="579" spans="5:5" customFormat="1" x14ac:dyDescent="0.25"/>
    <row r="580" spans="5:5" customFormat="1" x14ac:dyDescent="0.25"/>
    <row r="581" spans="5:5" customFormat="1" x14ac:dyDescent="0.25"/>
    <row r="582" spans="5:5" customFormat="1" x14ac:dyDescent="0.25"/>
    <row r="583" spans="5:5" customFormat="1" x14ac:dyDescent="0.25"/>
    <row r="584" spans="5:5" customFormat="1" x14ac:dyDescent="0.25"/>
    <row r="585" spans="5:5" customFormat="1" x14ac:dyDescent="0.25"/>
    <row r="586" spans="5:5" customFormat="1" x14ac:dyDescent="0.25"/>
    <row r="587" spans="5:5" customFormat="1" x14ac:dyDescent="0.25"/>
    <row r="588" spans="5:5" customFormat="1" x14ac:dyDescent="0.25"/>
    <row r="589" spans="5:5" customFormat="1" x14ac:dyDescent="0.25"/>
    <row r="590" spans="5:5" customFormat="1" x14ac:dyDescent="0.25"/>
    <row r="591" spans="5:5" customFormat="1" x14ac:dyDescent="0.25"/>
    <row r="592" spans="5:5" customFormat="1" x14ac:dyDescent="0.25">
      <c r="E592" s="14" t="s">
        <v>583</v>
      </c>
    </row>
    <row r="593" spans="5:5" customFormat="1" x14ac:dyDescent="0.25">
      <c r="E593" t="s">
        <v>584</v>
      </c>
    </row>
    <row r="594" spans="5:5" customFormat="1" x14ac:dyDescent="0.25"/>
    <row r="595" spans="5:5" customFormat="1" x14ac:dyDescent="0.25"/>
    <row r="596" spans="5:5" customFormat="1" x14ac:dyDescent="0.25"/>
    <row r="597" spans="5:5" customFormat="1" x14ac:dyDescent="0.25"/>
    <row r="598" spans="5:5" customFormat="1" x14ac:dyDescent="0.25"/>
    <row r="599" spans="5:5" customFormat="1" x14ac:dyDescent="0.25"/>
    <row r="600" spans="5:5" customFormat="1" x14ac:dyDescent="0.25"/>
    <row r="601" spans="5:5" customFormat="1" x14ac:dyDescent="0.25"/>
    <row r="602" spans="5:5" customFormat="1" x14ac:dyDescent="0.25"/>
    <row r="603" spans="5:5" customFormat="1" x14ac:dyDescent="0.25"/>
    <row r="604" spans="5:5" customFormat="1" x14ac:dyDescent="0.25"/>
    <row r="605" spans="5:5" customFormat="1" x14ac:dyDescent="0.25"/>
    <row r="606" spans="5:5" customFormat="1" x14ac:dyDescent="0.25"/>
    <row r="607" spans="5:5" customFormat="1" x14ac:dyDescent="0.25">
      <c r="E607" s="1" t="s">
        <v>681</v>
      </c>
    </row>
    <row r="608" spans="5:5" customFormat="1" x14ac:dyDescent="0.25"/>
    <row r="609" spans="5:5" customFormat="1" x14ac:dyDescent="0.25">
      <c r="E609" s="14" t="s">
        <v>906</v>
      </c>
    </row>
    <row r="610" spans="5:5" customFormat="1" x14ac:dyDescent="0.25">
      <c r="E610" t="s">
        <v>907</v>
      </c>
    </row>
    <row r="611" spans="5:5" customFormat="1" x14ac:dyDescent="0.25"/>
    <row r="612" spans="5:5" customFormat="1" x14ac:dyDescent="0.25"/>
    <row r="613" spans="5:5" customFormat="1" x14ac:dyDescent="0.25"/>
    <row r="614" spans="5:5" customFormat="1" x14ac:dyDescent="0.25"/>
    <row r="615" spans="5:5" customFormat="1" x14ac:dyDescent="0.25"/>
    <row r="616" spans="5:5" customFormat="1" x14ac:dyDescent="0.25"/>
    <row r="617" spans="5:5" customFormat="1" x14ac:dyDescent="0.25"/>
    <row r="618" spans="5:5" customFormat="1" x14ac:dyDescent="0.25"/>
    <row r="619" spans="5:5" customFormat="1" x14ac:dyDescent="0.25"/>
    <row r="620" spans="5:5" customFormat="1" x14ac:dyDescent="0.25"/>
    <row r="621" spans="5:5" customFormat="1" x14ac:dyDescent="0.25"/>
    <row r="622" spans="5:5" customFormat="1" x14ac:dyDescent="0.25"/>
    <row r="623" spans="5:5" customFormat="1" x14ac:dyDescent="0.25"/>
    <row r="624" spans="5:5" customFormat="1" x14ac:dyDescent="0.25"/>
    <row r="625" customFormat="1" x14ac:dyDescent="0.25"/>
    <row r="626" customFormat="1" x14ac:dyDescent="0.25"/>
    <row r="627" customFormat="1" x14ac:dyDescent="0.25"/>
    <row r="628" customFormat="1" x14ac:dyDescent="0.25"/>
    <row r="629" customFormat="1" x14ac:dyDescent="0.25"/>
    <row r="630" customFormat="1" x14ac:dyDescent="0.25"/>
    <row r="631" customFormat="1" x14ac:dyDescent="0.25"/>
    <row r="632" customFormat="1" x14ac:dyDescent="0.25"/>
    <row r="633" customFormat="1" x14ac:dyDescent="0.25"/>
    <row r="634" customFormat="1" x14ac:dyDescent="0.25"/>
    <row r="635" customFormat="1" x14ac:dyDescent="0.25"/>
    <row r="636" customFormat="1" x14ac:dyDescent="0.25"/>
    <row r="637" customFormat="1" x14ac:dyDescent="0.25"/>
    <row r="638" customFormat="1" x14ac:dyDescent="0.25"/>
    <row r="639" customFormat="1" x14ac:dyDescent="0.25"/>
    <row r="640" customFormat="1" x14ac:dyDescent="0.25"/>
    <row r="641" customFormat="1" x14ac:dyDescent="0.25"/>
    <row r="642" customFormat="1" x14ac:dyDescent="0.25"/>
    <row r="643" customFormat="1" x14ac:dyDescent="0.25"/>
    <row r="644" customFormat="1" x14ac:dyDescent="0.25"/>
    <row r="645" customFormat="1" x14ac:dyDescent="0.25"/>
    <row r="646" customFormat="1" x14ac:dyDescent="0.25"/>
    <row r="647" customFormat="1" x14ac:dyDescent="0.25"/>
    <row r="648" customFormat="1" x14ac:dyDescent="0.25"/>
    <row r="649" customFormat="1" x14ac:dyDescent="0.25"/>
    <row r="650" customFormat="1" x14ac:dyDescent="0.25"/>
    <row r="651" customFormat="1" x14ac:dyDescent="0.25"/>
    <row r="652" customFormat="1" x14ac:dyDescent="0.25"/>
    <row r="653" customFormat="1" x14ac:dyDescent="0.25"/>
    <row r="654" customFormat="1" x14ac:dyDescent="0.25"/>
    <row r="655" customFormat="1" x14ac:dyDescent="0.25"/>
    <row r="656" customFormat="1" x14ac:dyDescent="0.25"/>
    <row r="657" spans="5:5" customFormat="1" x14ac:dyDescent="0.25"/>
    <row r="658" spans="5:5" customFormat="1" x14ac:dyDescent="0.25"/>
    <row r="659" spans="5:5" customFormat="1" x14ac:dyDescent="0.25">
      <c r="E659" s="14" t="s">
        <v>689</v>
      </c>
    </row>
    <row r="660" spans="5:5" customFormat="1" x14ac:dyDescent="0.25">
      <c r="E660" t="s">
        <v>690</v>
      </c>
    </row>
    <row r="661" spans="5:5" customFormat="1" x14ac:dyDescent="0.25"/>
    <row r="662" spans="5:5" customFormat="1" x14ac:dyDescent="0.25"/>
    <row r="663" spans="5:5" customFormat="1" x14ac:dyDescent="0.25"/>
    <row r="664" spans="5:5" customFormat="1" x14ac:dyDescent="0.25"/>
    <row r="665" spans="5:5" customFormat="1" x14ac:dyDescent="0.25"/>
    <row r="666" spans="5:5" customFormat="1" x14ac:dyDescent="0.25"/>
    <row r="667" spans="5:5" customFormat="1" x14ac:dyDescent="0.25"/>
    <row r="668" spans="5:5" customFormat="1" x14ac:dyDescent="0.25"/>
    <row r="669" spans="5:5" customFormat="1" x14ac:dyDescent="0.25"/>
    <row r="670" spans="5:5" customFormat="1" x14ac:dyDescent="0.25"/>
    <row r="671" spans="5:5" customFormat="1" x14ac:dyDescent="0.25"/>
    <row r="672" spans="5:5" customFormat="1" x14ac:dyDescent="0.25"/>
    <row r="673" spans="5:5" customFormat="1" x14ac:dyDescent="0.25"/>
    <row r="674" spans="5:5" customFormat="1" x14ac:dyDescent="0.25">
      <c r="E674" s="1" t="s">
        <v>867</v>
      </c>
    </row>
    <row r="675" spans="5:5" customFormat="1" x14ac:dyDescent="0.25"/>
    <row r="676" spans="5:5" customFormat="1" x14ac:dyDescent="0.25">
      <c r="E676" s="14" t="s">
        <v>904</v>
      </c>
    </row>
    <row r="677" spans="5:5" customFormat="1" x14ac:dyDescent="0.25">
      <c r="E677" t="s">
        <v>905</v>
      </c>
    </row>
    <row r="678" spans="5:5" customFormat="1" x14ac:dyDescent="0.25"/>
    <row r="679" spans="5:5" customFormat="1" x14ac:dyDescent="0.25"/>
    <row r="680" spans="5:5" customFormat="1" x14ac:dyDescent="0.25"/>
    <row r="681" spans="5:5" customFormat="1" x14ac:dyDescent="0.25"/>
    <row r="682" spans="5:5" customFormat="1" x14ac:dyDescent="0.25"/>
    <row r="683" spans="5:5" customFormat="1" x14ac:dyDescent="0.25"/>
    <row r="684" spans="5:5" customFormat="1" x14ac:dyDescent="0.25"/>
    <row r="685" spans="5:5" customFormat="1" x14ac:dyDescent="0.25"/>
    <row r="686" spans="5:5" customFormat="1" x14ac:dyDescent="0.25"/>
    <row r="687" spans="5:5" customFormat="1" x14ac:dyDescent="0.25"/>
    <row r="688" spans="5:5" customFormat="1" x14ac:dyDescent="0.25"/>
    <row r="689" spans="5:5" customFormat="1" x14ac:dyDescent="0.25"/>
    <row r="690" spans="5:5" customFormat="1" x14ac:dyDescent="0.25"/>
    <row r="691" spans="5:5" customFormat="1" x14ac:dyDescent="0.25"/>
    <row r="692" spans="5:5" customFormat="1" x14ac:dyDescent="0.25"/>
    <row r="693" spans="5:5" customFormat="1" x14ac:dyDescent="0.25"/>
    <row r="694" spans="5:5" customFormat="1" x14ac:dyDescent="0.25"/>
    <row r="695" spans="5:5" customFormat="1" x14ac:dyDescent="0.25"/>
    <row r="696" spans="5:5" customFormat="1" x14ac:dyDescent="0.25"/>
    <row r="697" spans="5:5" customFormat="1" x14ac:dyDescent="0.25"/>
    <row r="698" spans="5:5" customFormat="1" x14ac:dyDescent="0.25"/>
    <row r="699" spans="5:5" customFormat="1" x14ac:dyDescent="0.25">
      <c r="E699" s="14" t="s">
        <v>919</v>
      </c>
    </row>
    <row r="700" spans="5:5" customFormat="1" x14ac:dyDescent="0.25">
      <c r="E700" t="s">
        <v>920</v>
      </c>
    </row>
    <row r="701" spans="5:5" customFormat="1" x14ac:dyDescent="0.25"/>
    <row r="702" spans="5:5" customFormat="1" x14ac:dyDescent="0.25"/>
    <row r="703" spans="5:5" customFormat="1" x14ac:dyDescent="0.25"/>
    <row r="704" spans="5:5" customFormat="1" x14ac:dyDescent="0.25"/>
    <row r="705" customFormat="1" x14ac:dyDescent="0.25"/>
    <row r="706" customFormat="1" x14ac:dyDescent="0.25"/>
    <row r="707" customFormat="1" x14ac:dyDescent="0.25"/>
    <row r="708" customFormat="1" x14ac:dyDescent="0.25"/>
    <row r="709" customFormat="1" x14ac:dyDescent="0.25"/>
    <row r="710" customFormat="1" x14ac:dyDescent="0.25"/>
    <row r="711" customFormat="1" x14ac:dyDescent="0.25"/>
    <row r="712" customFormat="1" x14ac:dyDescent="0.25"/>
    <row r="713" customFormat="1" x14ac:dyDescent="0.25"/>
    <row r="714" customFormat="1" x14ac:dyDescent="0.25"/>
    <row r="715" customFormat="1" x14ac:dyDescent="0.25"/>
    <row r="716" customFormat="1" x14ac:dyDescent="0.25"/>
    <row r="717" customFormat="1" x14ac:dyDescent="0.25"/>
    <row r="718" customFormat="1" x14ac:dyDescent="0.25"/>
    <row r="719" customFormat="1" x14ac:dyDescent="0.25"/>
    <row r="720" customFormat="1" x14ac:dyDescent="0.25"/>
    <row r="721" customFormat="1" x14ac:dyDescent="0.25"/>
    <row r="722" customFormat="1" x14ac:dyDescent="0.25"/>
    <row r="723" customFormat="1" x14ac:dyDescent="0.25"/>
    <row r="724" customFormat="1" x14ac:dyDescent="0.25"/>
    <row r="725" customFormat="1" x14ac:dyDescent="0.25"/>
    <row r="726" customFormat="1" x14ac:dyDescent="0.25"/>
    <row r="727" customFormat="1" x14ac:dyDescent="0.25"/>
    <row r="728" customFormat="1" x14ac:dyDescent="0.25"/>
    <row r="729" customFormat="1" x14ac:dyDescent="0.25"/>
    <row r="730" customFormat="1" x14ac:dyDescent="0.25"/>
    <row r="731" customFormat="1" x14ac:dyDescent="0.25"/>
    <row r="732" customFormat="1" x14ac:dyDescent="0.25"/>
    <row r="733" customFormat="1" x14ac:dyDescent="0.25"/>
    <row r="734" customFormat="1" x14ac:dyDescent="0.25"/>
    <row r="735" customFormat="1" x14ac:dyDescent="0.25"/>
    <row r="736" customFormat="1" x14ac:dyDescent="0.25"/>
    <row r="737" spans="5:5" customFormat="1" x14ac:dyDescent="0.25"/>
    <row r="738" spans="5:5" customFormat="1" x14ac:dyDescent="0.25"/>
    <row r="739" spans="5:5" customFormat="1" x14ac:dyDescent="0.25"/>
    <row r="740" spans="5:5" customFormat="1" x14ac:dyDescent="0.25"/>
    <row r="741" spans="5:5" customFormat="1" x14ac:dyDescent="0.25"/>
    <row r="742" spans="5:5" customFormat="1" x14ac:dyDescent="0.25"/>
    <row r="743" spans="5:5" customFormat="1" x14ac:dyDescent="0.25"/>
    <row r="744" spans="5:5" customFormat="1" x14ac:dyDescent="0.25">
      <c r="E744" s="14" t="s">
        <v>921</v>
      </c>
    </row>
    <row r="745" spans="5:5" customFormat="1" x14ac:dyDescent="0.25">
      <c r="E745" t="s">
        <v>922</v>
      </c>
    </row>
    <row r="746" spans="5:5" customFormat="1" x14ac:dyDescent="0.25"/>
    <row r="747" spans="5:5" customFormat="1" x14ac:dyDescent="0.25"/>
    <row r="748" spans="5:5" customFormat="1" x14ac:dyDescent="0.25"/>
    <row r="749" spans="5:5" customFormat="1" x14ac:dyDescent="0.25"/>
    <row r="750" spans="5:5" customFormat="1" x14ac:dyDescent="0.25"/>
    <row r="751" spans="5:5" customFormat="1" x14ac:dyDescent="0.25"/>
    <row r="752" spans="5:5" customFormat="1" x14ac:dyDescent="0.25"/>
    <row r="753" customFormat="1" x14ac:dyDescent="0.25"/>
    <row r="754" customFormat="1" x14ac:dyDescent="0.25"/>
    <row r="755" customFormat="1" x14ac:dyDescent="0.25"/>
    <row r="756" customFormat="1" x14ac:dyDescent="0.25"/>
    <row r="757" customFormat="1" x14ac:dyDescent="0.25"/>
    <row r="758" customFormat="1" x14ac:dyDescent="0.25"/>
    <row r="759" customFormat="1" x14ac:dyDescent="0.25"/>
    <row r="760" customFormat="1" x14ac:dyDescent="0.25"/>
    <row r="761" customFormat="1" x14ac:dyDescent="0.25"/>
    <row r="762" customFormat="1" x14ac:dyDescent="0.25"/>
    <row r="763" customFormat="1" x14ac:dyDescent="0.25"/>
    <row r="764" customFormat="1" x14ac:dyDescent="0.25"/>
    <row r="765" customFormat="1" x14ac:dyDescent="0.25"/>
    <row r="766" customFormat="1" x14ac:dyDescent="0.25"/>
    <row r="767" customFormat="1" x14ac:dyDescent="0.25"/>
    <row r="768" customFormat="1" x14ac:dyDescent="0.25"/>
    <row r="769" spans="5:5" customFormat="1" x14ac:dyDescent="0.25"/>
    <row r="770" spans="5:5" customFormat="1" x14ac:dyDescent="0.25"/>
    <row r="771" spans="5:5" customFormat="1" x14ac:dyDescent="0.25"/>
    <row r="772" spans="5:5" customFormat="1" x14ac:dyDescent="0.25"/>
    <row r="773" spans="5:5" customFormat="1" x14ac:dyDescent="0.25">
      <c r="E773" s="1" t="s">
        <v>867</v>
      </c>
    </row>
    <row r="774" spans="5:5" customFormat="1" x14ac:dyDescent="0.25"/>
    <row r="775" spans="5:5" customFormat="1" x14ac:dyDescent="0.25">
      <c r="E775" s="14" t="s">
        <v>935</v>
      </c>
    </row>
    <row r="776" spans="5:5" customFormat="1" x14ac:dyDescent="0.25">
      <c r="E776" t="s">
        <v>936</v>
      </c>
    </row>
    <row r="777" spans="5:5" customFormat="1" x14ac:dyDescent="0.25"/>
    <row r="778" spans="5:5" customFormat="1" x14ac:dyDescent="0.25"/>
    <row r="779" spans="5:5" customFormat="1" x14ac:dyDescent="0.25"/>
    <row r="780" spans="5:5" customFormat="1" x14ac:dyDescent="0.25"/>
    <row r="781" spans="5:5" customFormat="1" x14ac:dyDescent="0.25"/>
    <row r="782" spans="5:5" customFormat="1" x14ac:dyDescent="0.25"/>
    <row r="783" spans="5:5" customFormat="1" x14ac:dyDescent="0.25"/>
    <row r="784" spans="5:5" customFormat="1" x14ac:dyDescent="0.25"/>
    <row r="785" spans="48:48" customFormat="1" x14ac:dyDescent="0.25"/>
    <row r="786" spans="48:48" customFormat="1" x14ac:dyDescent="0.25"/>
    <row r="787" spans="48:48" customFormat="1" x14ac:dyDescent="0.25"/>
    <row r="788" spans="48:48" customFormat="1" x14ac:dyDescent="0.25">
      <c r="AV788" s="14" t="s">
        <v>937</v>
      </c>
    </row>
    <row r="789" spans="48:48" customFormat="1" x14ac:dyDescent="0.25"/>
    <row r="790" spans="48:48" customFormat="1" x14ac:dyDescent="0.25"/>
    <row r="791" spans="48:48" customFormat="1" x14ac:dyDescent="0.25"/>
    <row r="792" spans="48:48" customFormat="1" x14ac:dyDescent="0.25"/>
    <row r="793" spans="48:48" customFormat="1" x14ac:dyDescent="0.25"/>
    <row r="794" spans="48:48" customFormat="1" x14ac:dyDescent="0.25"/>
    <row r="795" spans="48:48" customFormat="1" x14ac:dyDescent="0.25"/>
    <row r="796" spans="48:48" customFormat="1" x14ac:dyDescent="0.25"/>
    <row r="797" spans="48:48" customFormat="1" x14ac:dyDescent="0.25"/>
    <row r="798" spans="48:48" customFormat="1" x14ac:dyDescent="0.25"/>
    <row r="799" spans="48:48" customFormat="1" x14ac:dyDescent="0.25"/>
    <row r="800" spans="48:48" customFormat="1" x14ac:dyDescent="0.25"/>
    <row r="801" spans="5:64" customFormat="1" x14ac:dyDescent="0.25"/>
    <row r="802" spans="5:64" customFormat="1" x14ac:dyDescent="0.25">
      <c r="E802" s="19" t="s">
        <v>938</v>
      </c>
      <c r="F802" s="20"/>
      <c r="G802" s="20"/>
      <c r="H802" s="20"/>
      <c r="I802" s="20"/>
      <c r="J802" s="20"/>
      <c r="K802" s="20"/>
      <c r="L802" s="20"/>
      <c r="M802" s="20"/>
      <c r="N802" s="20"/>
      <c r="O802" s="20"/>
      <c r="P802" s="20"/>
      <c r="Q802" s="20"/>
      <c r="R802" s="20"/>
      <c r="S802" s="20"/>
      <c r="T802" s="20"/>
      <c r="U802" s="20"/>
      <c r="V802" s="20"/>
      <c r="W802" s="20"/>
      <c r="X802" s="20"/>
      <c r="Y802" s="20"/>
      <c r="Z802" s="20"/>
      <c r="AA802" s="20"/>
      <c r="AB802" s="20"/>
      <c r="AC802" s="20"/>
      <c r="AD802" s="20"/>
      <c r="AE802" s="20"/>
      <c r="AF802" s="20"/>
      <c r="AG802" s="20"/>
      <c r="AH802" s="20"/>
      <c r="AI802" s="20"/>
      <c r="AJ802" s="20"/>
      <c r="AK802" s="20"/>
      <c r="AL802" s="20"/>
      <c r="AM802" s="20"/>
      <c r="AN802" s="20"/>
      <c r="AO802" s="20"/>
      <c r="AP802" s="20"/>
      <c r="AQ802" s="20"/>
      <c r="AR802" s="20"/>
      <c r="AS802" s="20"/>
      <c r="AT802" s="20"/>
      <c r="AU802" s="20"/>
      <c r="AV802" s="20"/>
      <c r="AW802" s="20"/>
      <c r="AX802" s="20"/>
      <c r="AY802" s="20"/>
      <c r="AZ802" s="20"/>
      <c r="BA802" s="20"/>
      <c r="BB802" s="20"/>
      <c r="BC802" s="20"/>
      <c r="BD802" s="20"/>
      <c r="BE802" s="20"/>
      <c r="BF802" s="20"/>
      <c r="BG802" s="20"/>
      <c r="BH802" s="20"/>
      <c r="BI802" s="20"/>
      <c r="BJ802" s="20"/>
      <c r="BK802" s="20"/>
      <c r="BL802" s="20"/>
    </row>
    <row r="803" spans="5:64" customFormat="1" x14ac:dyDescent="0.25">
      <c r="E803" s="19" t="s">
        <v>939</v>
      </c>
      <c r="F803" s="20"/>
      <c r="G803" s="20"/>
      <c r="H803" s="20"/>
      <c r="I803" s="20"/>
      <c r="J803" s="20"/>
      <c r="K803" s="20"/>
      <c r="L803" s="20"/>
      <c r="M803" s="20"/>
      <c r="N803" s="20"/>
      <c r="O803" s="20"/>
      <c r="P803" s="20"/>
      <c r="Q803" s="20"/>
      <c r="R803" s="20"/>
      <c r="S803" s="20"/>
      <c r="T803" s="20"/>
      <c r="U803" s="20"/>
      <c r="V803" s="20"/>
      <c r="W803" s="20"/>
      <c r="X803" s="20"/>
      <c r="Y803" s="20"/>
      <c r="Z803" s="20"/>
      <c r="AA803" s="20"/>
      <c r="AB803" s="20"/>
      <c r="AC803" s="20"/>
      <c r="AD803" s="20"/>
      <c r="AE803" s="20"/>
      <c r="AF803" s="20"/>
      <c r="AG803" s="20"/>
      <c r="AH803" s="20"/>
      <c r="AI803" s="20"/>
      <c r="AJ803" s="20"/>
      <c r="AK803" s="20"/>
      <c r="AL803" s="20"/>
      <c r="AM803" s="20"/>
      <c r="AN803" s="20"/>
      <c r="AO803" s="20"/>
      <c r="AP803" s="20"/>
      <c r="AQ803" s="20"/>
      <c r="AR803" s="20"/>
      <c r="AS803" s="20"/>
      <c r="AT803" s="20"/>
      <c r="AU803" s="20"/>
      <c r="AV803" s="20"/>
      <c r="AW803" s="20"/>
      <c r="AX803" s="20"/>
      <c r="AY803" s="20"/>
      <c r="AZ803" s="20"/>
      <c r="BA803" s="20"/>
      <c r="BB803" s="20"/>
      <c r="BC803" s="20"/>
      <c r="BD803" s="20"/>
      <c r="BE803" s="20"/>
      <c r="BF803" s="20"/>
      <c r="BG803" s="20"/>
      <c r="BH803" s="20"/>
      <c r="BI803" s="20"/>
      <c r="BJ803" s="20"/>
      <c r="BK803" s="20"/>
      <c r="BL803" s="20"/>
    </row>
    <row r="804" spans="5:64" customFormat="1" x14ac:dyDescent="0.25">
      <c r="E804" s="19" t="s">
        <v>940</v>
      </c>
      <c r="F804" s="20"/>
      <c r="G804" s="20"/>
      <c r="H804" s="20"/>
      <c r="I804" s="20"/>
      <c r="J804" s="20"/>
      <c r="K804" s="20"/>
      <c r="L804" s="20"/>
      <c r="M804" s="20"/>
      <c r="N804" s="20"/>
      <c r="O804" s="20"/>
      <c r="P804" s="20"/>
      <c r="Q804" s="20"/>
      <c r="R804" s="20"/>
      <c r="S804" s="20"/>
      <c r="T804" s="20"/>
      <c r="U804" s="20"/>
      <c r="V804" s="20"/>
      <c r="W804" s="20"/>
      <c r="X804" s="20"/>
      <c r="Y804" s="20"/>
      <c r="Z804" s="20"/>
      <c r="AA804" s="20"/>
      <c r="AB804" s="20"/>
      <c r="AC804" s="20"/>
      <c r="AD804" s="20"/>
      <c r="AE804" s="20"/>
      <c r="AF804" s="20"/>
      <c r="AG804" s="20"/>
      <c r="AH804" s="20"/>
      <c r="AI804" s="20"/>
      <c r="AJ804" s="20"/>
      <c r="AK804" s="20"/>
      <c r="AL804" s="20"/>
      <c r="AM804" s="20"/>
      <c r="AN804" s="20"/>
      <c r="AO804" s="20"/>
      <c r="AP804" s="20"/>
      <c r="AQ804" s="20"/>
      <c r="AR804" s="20"/>
      <c r="AS804" s="20"/>
      <c r="AT804" s="20"/>
      <c r="AU804" s="20"/>
      <c r="AV804" s="20"/>
      <c r="AW804" s="20"/>
      <c r="AX804" s="20"/>
      <c r="AY804" s="20"/>
      <c r="AZ804" s="20"/>
      <c r="BA804" s="20"/>
      <c r="BB804" s="20"/>
      <c r="BC804" s="20"/>
      <c r="BD804" s="20"/>
      <c r="BE804" s="20"/>
      <c r="BF804" s="20"/>
      <c r="BG804" s="20"/>
      <c r="BH804" s="20"/>
      <c r="BI804" s="20"/>
      <c r="BJ804" s="20"/>
      <c r="BK804" s="20"/>
      <c r="BL804" s="20"/>
    </row>
    <row r="805" spans="5:64" customFormat="1" x14ac:dyDescent="0.25">
      <c r="E805" s="19"/>
      <c r="F805" s="20"/>
      <c r="G805" s="20"/>
      <c r="H805" s="20"/>
      <c r="I805" s="20"/>
      <c r="J805" s="20"/>
      <c r="K805" s="20"/>
      <c r="L805" s="20"/>
      <c r="M805" s="20"/>
      <c r="N805" s="20"/>
      <c r="O805" s="20"/>
      <c r="P805" s="20"/>
      <c r="Q805" s="20"/>
      <c r="R805" s="20"/>
      <c r="S805" s="20"/>
      <c r="T805" s="20"/>
      <c r="U805" s="20"/>
      <c r="V805" s="20"/>
      <c r="W805" s="20"/>
      <c r="X805" s="20"/>
      <c r="Y805" s="20"/>
      <c r="Z805" s="20"/>
      <c r="AA805" s="20"/>
      <c r="AB805" s="20"/>
      <c r="AC805" s="20"/>
      <c r="AD805" s="20"/>
      <c r="AE805" s="20"/>
      <c r="AF805" s="20"/>
      <c r="AG805" s="20"/>
      <c r="AH805" s="20"/>
      <c r="AI805" s="20"/>
      <c r="AJ805" s="20"/>
      <c r="AK805" s="20"/>
      <c r="AL805" s="20"/>
      <c r="AM805" s="20"/>
      <c r="AN805" s="20"/>
      <c r="AO805" s="20"/>
      <c r="AP805" s="20"/>
      <c r="AQ805" s="20"/>
      <c r="AR805" s="20"/>
      <c r="AS805" s="20"/>
      <c r="AT805" s="20"/>
      <c r="AU805" s="20"/>
      <c r="AV805" s="20"/>
      <c r="AW805" s="20"/>
      <c r="AX805" s="20"/>
      <c r="AY805" s="20"/>
      <c r="AZ805" s="20"/>
      <c r="BA805" s="20"/>
      <c r="BB805" s="20"/>
      <c r="BC805" s="20"/>
      <c r="BD805" s="20"/>
      <c r="BE805" s="20"/>
      <c r="BF805" s="20"/>
      <c r="BG805" s="20"/>
      <c r="BH805" s="20"/>
      <c r="BI805" s="20"/>
      <c r="BJ805" s="20"/>
      <c r="BK805" s="20"/>
      <c r="BL805" s="20"/>
    </row>
    <row r="806" spans="5:64" customFormat="1" x14ac:dyDescent="0.25">
      <c r="E806" s="19"/>
      <c r="F806" s="20"/>
      <c r="G806" s="20"/>
      <c r="H806" s="20"/>
      <c r="I806" s="20"/>
      <c r="J806" s="20"/>
      <c r="K806" s="20"/>
      <c r="L806" s="20"/>
      <c r="M806" s="20"/>
      <c r="N806" s="20"/>
      <c r="O806" s="20"/>
      <c r="P806" s="20"/>
      <c r="Q806" s="20"/>
      <c r="R806" s="20"/>
      <c r="S806" s="20"/>
      <c r="T806" s="20"/>
      <c r="U806" s="20"/>
      <c r="V806" s="20"/>
      <c r="W806" s="20"/>
      <c r="X806" s="20"/>
      <c r="Y806" s="20"/>
      <c r="Z806" s="20"/>
      <c r="AA806" s="20"/>
      <c r="AB806" s="20"/>
      <c r="AC806" s="20"/>
      <c r="AD806" s="20"/>
      <c r="AE806" s="20"/>
      <c r="AF806" s="20"/>
      <c r="AG806" s="20"/>
      <c r="AH806" s="20"/>
      <c r="AI806" s="20"/>
      <c r="AJ806" s="20"/>
      <c r="AK806" s="20"/>
      <c r="AL806" s="20"/>
      <c r="AM806" s="20"/>
      <c r="AN806" s="20"/>
      <c r="AO806" s="20"/>
      <c r="AP806" s="20"/>
      <c r="AQ806" s="20"/>
      <c r="AR806" s="20"/>
      <c r="AS806" s="20"/>
      <c r="AT806" s="20"/>
      <c r="AU806" s="20"/>
      <c r="AV806" s="20"/>
      <c r="AW806" s="20"/>
      <c r="AX806" s="20"/>
      <c r="AY806" s="20"/>
      <c r="AZ806" s="20"/>
      <c r="BA806" s="20"/>
      <c r="BB806" s="20"/>
      <c r="BC806" s="20"/>
      <c r="BD806" s="20"/>
      <c r="BE806" s="20"/>
      <c r="BF806" s="20"/>
      <c r="BG806" s="20"/>
      <c r="BH806" s="20"/>
      <c r="BI806" s="20"/>
      <c r="BJ806" s="20"/>
      <c r="BK806" s="20"/>
      <c r="BL806" s="20"/>
    </row>
    <row r="807" spans="5:64" customFormat="1" x14ac:dyDescent="0.25">
      <c r="E807" s="19" t="s">
        <v>941</v>
      </c>
      <c r="F807" s="20"/>
      <c r="G807" s="20"/>
      <c r="H807" s="20"/>
      <c r="I807" s="20"/>
      <c r="J807" s="20"/>
      <c r="K807" s="20"/>
      <c r="L807" s="20"/>
      <c r="M807" s="20"/>
      <c r="N807" s="20"/>
      <c r="O807" s="20"/>
      <c r="P807" s="20"/>
      <c r="Q807" s="20"/>
      <c r="R807" s="20"/>
      <c r="S807" s="20"/>
      <c r="T807" s="20"/>
      <c r="U807" s="20"/>
      <c r="V807" s="20"/>
      <c r="W807" s="20"/>
      <c r="X807" s="20"/>
      <c r="Y807" s="20"/>
      <c r="Z807" s="20"/>
      <c r="AA807" s="20"/>
      <c r="AB807" s="20"/>
      <c r="AC807" s="20"/>
      <c r="AD807" s="20"/>
      <c r="AE807" s="20"/>
      <c r="AF807" s="20"/>
      <c r="AG807" s="20"/>
      <c r="AH807" s="20"/>
      <c r="AI807" s="20"/>
      <c r="AJ807" s="20"/>
      <c r="AK807" s="20"/>
      <c r="AL807" s="20"/>
      <c r="AM807" s="20"/>
      <c r="AN807" s="20"/>
      <c r="AO807" s="20"/>
      <c r="AP807" s="20"/>
      <c r="AQ807" s="20"/>
      <c r="AR807" s="20"/>
      <c r="AS807" s="20"/>
      <c r="AT807" s="20"/>
      <c r="AU807" s="20"/>
      <c r="AV807" s="20"/>
      <c r="AW807" s="20"/>
      <c r="AX807" s="20"/>
      <c r="AY807" s="20"/>
      <c r="AZ807" s="20"/>
      <c r="BA807" s="20"/>
      <c r="BB807" s="20"/>
      <c r="BC807" s="20"/>
      <c r="BD807" s="20"/>
      <c r="BE807" s="20"/>
      <c r="BF807" s="20"/>
      <c r="BG807" s="20"/>
      <c r="BH807" s="20"/>
      <c r="BI807" s="20"/>
      <c r="BJ807" s="20"/>
      <c r="BK807" s="20"/>
      <c r="BL807" s="20"/>
    </row>
    <row r="808" spans="5:64" customFormat="1" x14ac:dyDescent="0.25">
      <c r="E808" s="19"/>
      <c r="F808" s="20"/>
      <c r="G808" s="20"/>
      <c r="H808" s="20"/>
      <c r="I808" s="20"/>
      <c r="J808" s="20"/>
      <c r="K808" s="20"/>
      <c r="L808" s="20"/>
      <c r="M808" s="20"/>
      <c r="N808" s="20"/>
      <c r="O808" s="20"/>
      <c r="P808" s="20"/>
      <c r="Q808" s="20"/>
      <c r="R808" s="20"/>
      <c r="S808" s="20"/>
      <c r="T808" s="20"/>
      <c r="U808" s="20"/>
      <c r="V808" s="20"/>
      <c r="W808" s="20"/>
      <c r="X808" s="20"/>
      <c r="Y808" s="20"/>
      <c r="Z808" s="20"/>
      <c r="AA808" s="20"/>
      <c r="AB808" s="20"/>
      <c r="AC808" s="20"/>
      <c r="AD808" s="20"/>
      <c r="AE808" s="20"/>
      <c r="AF808" s="20"/>
      <c r="AG808" s="20"/>
      <c r="AH808" s="20"/>
      <c r="AI808" s="20"/>
      <c r="AJ808" s="20"/>
      <c r="AK808" s="20"/>
      <c r="AL808" s="20"/>
      <c r="AM808" s="20"/>
      <c r="AN808" s="20"/>
      <c r="AO808" s="20"/>
      <c r="AP808" s="20"/>
      <c r="AQ808" s="20"/>
      <c r="AR808" s="20"/>
      <c r="AS808" s="20"/>
      <c r="AT808" s="20"/>
      <c r="AU808" s="20"/>
      <c r="AV808" s="20"/>
      <c r="AW808" s="20"/>
      <c r="AX808" s="20"/>
      <c r="AY808" s="20"/>
      <c r="AZ808" s="20"/>
      <c r="BA808" s="20"/>
      <c r="BB808" s="20"/>
      <c r="BC808" s="20"/>
      <c r="BD808" s="20"/>
      <c r="BE808" s="20"/>
      <c r="BF808" s="20"/>
      <c r="BG808" s="20"/>
      <c r="BH808" s="20"/>
      <c r="BI808" s="20"/>
      <c r="BJ808" s="20"/>
      <c r="BK808" s="20"/>
      <c r="BL808" s="20"/>
    </row>
    <row r="809" spans="5:64" customFormat="1" x14ac:dyDescent="0.25">
      <c r="E809" s="19" t="s">
        <v>942</v>
      </c>
      <c r="F809" s="20"/>
      <c r="G809" s="20"/>
      <c r="H809" s="20"/>
      <c r="I809" s="20"/>
      <c r="J809" s="20"/>
      <c r="K809" s="20"/>
      <c r="L809" s="20"/>
      <c r="M809" s="20"/>
      <c r="N809" s="20"/>
      <c r="O809" s="20"/>
      <c r="P809" s="20"/>
      <c r="Q809" s="20"/>
      <c r="R809" s="20"/>
      <c r="S809" s="20"/>
      <c r="T809" s="20"/>
      <c r="U809" s="20"/>
      <c r="V809" s="20"/>
      <c r="W809" s="20"/>
      <c r="X809" s="20"/>
      <c r="Y809" s="20"/>
      <c r="Z809" s="20"/>
      <c r="AA809" s="20"/>
      <c r="AB809" s="20"/>
      <c r="AC809" s="20"/>
      <c r="AD809" s="20"/>
      <c r="AE809" s="20"/>
      <c r="AF809" s="20"/>
      <c r="AG809" s="20"/>
      <c r="AH809" s="20"/>
      <c r="AI809" s="20"/>
      <c r="AJ809" s="20"/>
      <c r="AK809" s="20"/>
      <c r="AL809" s="20"/>
      <c r="AM809" s="20"/>
      <c r="AN809" s="20"/>
      <c r="AO809" s="20"/>
      <c r="AP809" s="20"/>
      <c r="AQ809" s="20"/>
      <c r="AR809" s="20"/>
      <c r="AS809" s="20"/>
      <c r="AT809" s="20"/>
      <c r="AU809" s="20"/>
      <c r="AV809" s="20"/>
      <c r="AW809" s="20"/>
      <c r="AX809" s="20"/>
      <c r="AY809" s="20"/>
      <c r="AZ809" s="20"/>
      <c r="BA809" s="20"/>
      <c r="BB809" s="20"/>
      <c r="BC809" s="20"/>
      <c r="BD809" s="20"/>
      <c r="BE809" s="20"/>
      <c r="BF809" s="20"/>
      <c r="BG809" s="20"/>
      <c r="BH809" s="20"/>
      <c r="BI809" s="20"/>
      <c r="BJ809" s="20"/>
      <c r="BK809" s="20"/>
      <c r="BL809" s="20"/>
    </row>
    <row r="810" spans="5:64" customFormat="1" x14ac:dyDescent="0.25">
      <c r="E810" s="19" t="s">
        <v>943</v>
      </c>
      <c r="F810" s="20"/>
      <c r="G810" s="20"/>
      <c r="H810" s="20"/>
      <c r="I810" s="20"/>
      <c r="J810" s="20"/>
      <c r="K810" s="20"/>
      <c r="L810" s="20"/>
      <c r="M810" s="20"/>
      <c r="N810" s="20"/>
      <c r="O810" s="20"/>
      <c r="P810" s="20"/>
      <c r="Q810" s="20"/>
      <c r="R810" s="20"/>
      <c r="S810" s="20"/>
      <c r="T810" s="20"/>
      <c r="U810" s="20"/>
      <c r="V810" s="20"/>
      <c r="W810" s="20"/>
      <c r="X810" s="20"/>
      <c r="Y810" s="20"/>
      <c r="Z810" s="20"/>
      <c r="AA810" s="20"/>
      <c r="AB810" s="20"/>
      <c r="AC810" s="20"/>
      <c r="AD810" s="20"/>
      <c r="AE810" s="20"/>
      <c r="AF810" s="20"/>
      <c r="AG810" s="20"/>
      <c r="AH810" s="20"/>
      <c r="AI810" s="20"/>
      <c r="AJ810" s="20"/>
      <c r="AK810" s="20"/>
      <c r="AL810" s="20"/>
      <c r="AM810" s="20"/>
      <c r="AN810" s="20"/>
      <c r="AO810" s="20"/>
      <c r="AP810" s="20"/>
      <c r="AQ810" s="20"/>
      <c r="AR810" s="20"/>
      <c r="AS810" s="20"/>
      <c r="AT810" s="20"/>
      <c r="AU810" s="20"/>
      <c r="AV810" s="20"/>
      <c r="AW810" s="20"/>
      <c r="AX810" s="20"/>
      <c r="AY810" s="20"/>
      <c r="AZ810" s="20"/>
      <c r="BA810" s="20"/>
      <c r="BB810" s="20"/>
      <c r="BC810" s="20"/>
      <c r="BD810" s="20"/>
      <c r="BE810" s="20"/>
      <c r="BF810" s="20"/>
      <c r="BG810" s="20"/>
      <c r="BH810" s="20"/>
      <c r="BI810" s="20"/>
      <c r="BJ810" s="20"/>
      <c r="BK810" s="20"/>
      <c r="BL810" s="20"/>
    </row>
    <row r="811" spans="5:64" customFormat="1" x14ac:dyDescent="0.25">
      <c r="E811" s="19"/>
      <c r="F811" s="20" t="s">
        <v>944</v>
      </c>
      <c r="G811" s="20"/>
      <c r="H811" s="20"/>
      <c r="I811" s="20"/>
      <c r="J811" s="20"/>
      <c r="K811" s="20"/>
      <c r="L811" s="20"/>
      <c r="M811" s="20"/>
      <c r="N811" s="20"/>
      <c r="O811" s="20"/>
      <c r="P811" s="20"/>
      <c r="Q811" s="20"/>
      <c r="R811" s="20"/>
      <c r="S811" s="20"/>
      <c r="T811" s="20"/>
      <c r="U811" s="20"/>
      <c r="V811" s="20"/>
      <c r="W811" s="20"/>
      <c r="X811" s="20"/>
      <c r="Y811" s="20"/>
      <c r="Z811" s="20"/>
      <c r="AA811" s="20"/>
      <c r="AB811" s="20"/>
      <c r="AC811" s="20"/>
      <c r="AD811" s="20"/>
      <c r="AE811" s="20"/>
      <c r="AF811" s="20"/>
      <c r="AG811" s="20"/>
      <c r="AH811" s="20"/>
      <c r="AI811" s="20"/>
      <c r="AJ811" s="20"/>
      <c r="AK811" s="20"/>
      <c r="AL811" s="20"/>
      <c r="AM811" s="20"/>
      <c r="AN811" s="20"/>
      <c r="AO811" s="20"/>
      <c r="AP811" s="20"/>
      <c r="AQ811" s="20"/>
      <c r="AR811" s="20"/>
      <c r="AS811" s="20"/>
      <c r="AT811" s="20"/>
      <c r="AU811" s="20"/>
      <c r="AV811" s="20"/>
      <c r="AW811" s="20"/>
      <c r="AX811" s="20"/>
      <c r="AY811" s="20"/>
      <c r="AZ811" s="20"/>
      <c r="BA811" s="20"/>
      <c r="BB811" s="20"/>
      <c r="BC811" s="20"/>
      <c r="BD811" s="20"/>
      <c r="BE811" s="20"/>
      <c r="BF811" s="20"/>
      <c r="BG811" s="20"/>
      <c r="BH811" s="20"/>
      <c r="BI811" s="20"/>
      <c r="BJ811" s="20"/>
      <c r="BK811" s="20"/>
      <c r="BL811" s="20"/>
    </row>
    <row r="812" spans="5:64" customFormat="1" x14ac:dyDescent="0.25">
      <c r="E812" s="19"/>
      <c r="F812" s="20" t="s">
        <v>945</v>
      </c>
      <c r="G812" s="20"/>
      <c r="H812" s="20"/>
      <c r="I812" s="20"/>
      <c r="J812" s="20"/>
      <c r="K812" s="20"/>
      <c r="L812" s="20"/>
      <c r="M812" s="20"/>
      <c r="N812" s="20"/>
      <c r="O812" s="20"/>
      <c r="P812" s="20"/>
      <c r="Q812" s="20"/>
      <c r="R812" s="20"/>
      <c r="S812" s="20"/>
      <c r="T812" s="20"/>
      <c r="U812" s="20"/>
      <c r="V812" s="20"/>
      <c r="W812" s="20"/>
      <c r="X812" s="20"/>
      <c r="Y812" s="20"/>
      <c r="Z812" s="20"/>
      <c r="AA812" s="20"/>
      <c r="AB812" s="20"/>
      <c r="AC812" s="20"/>
      <c r="AD812" s="20"/>
      <c r="AE812" s="20"/>
      <c r="AF812" s="20"/>
      <c r="AG812" s="20"/>
      <c r="AH812" s="20"/>
      <c r="AI812" s="20"/>
      <c r="AJ812" s="20"/>
      <c r="AK812" s="20"/>
      <c r="AL812" s="20"/>
      <c r="AM812" s="20"/>
      <c r="AN812" s="20"/>
      <c r="AO812" s="20"/>
      <c r="AP812" s="20"/>
      <c r="AQ812" s="20"/>
      <c r="AR812" s="20"/>
      <c r="AS812" s="20"/>
      <c r="AT812" s="20"/>
      <c r="AU812" s="20"/>
      <c r="AV812" s="20"/>
      <c r="AW812" s="20"/>
      <c r="AX812" s="20"/>
      <c r="AY812" s="20"/>
      <c r="AZ812" s="20"/>
      <c r="BA812" s="20"/>
      <c r="BB812" s="20"/>
      <c r="BC812" s="20"/>
      <c r="BD812" s="20"/>
      <c r="BE812" s="20"/>
      <c r="BF812" s="20"/>
      <c r="BG812" s="20"/>
      <c r="BH812" s="20"/>
      <c r="BI812" s="20"/>
      <c r="BJ812" s="20"/>
      <c r="BK812" s="20"/>
      <c r="BL812" s="20"/>
    </row>
    <row r="813" spans="5:64" customFormat="1" x14ac:dyDescent="0.25">
      <c r="E813" s="19"/>
      <c r="F813" s="20" t="s">
        <v>946</v>
      </c>
      <c r="G813" s="20"/>
      <c r="H813" s="20"/>
      <c r="I813" s="20"/>
      <c r="J813" s="20"/>
      <c r="K813" s="20"/>
      <c r="L813" s="20"/>
      <c r="M813" s="20"/>
      <c r="N813" s="20"/>
      <c r="O813" s="20"/>
      <c r="P813" s="20"/>
      <c r="Q813" s="20"/>
      <c r="R813" s="20"/>
      <c r="S813" s="20"/>
      <c r="T813" s="20"/>
      <c r="U813" s="20"/>
      <c r="V813" s="20"/>
      <c r="W813" s="20"/>
      <c r="X813" s="20"/>
      <c r="Y813" s="20"/>
      <c r="Z813" s="20"/>
      <c r="AA813" s="20"/>
      <c r="AB813" s="20"/>
      <c r="AC813" s="20"/>
      <c r="AD813" s="20"/>
      <c r="AE813" s="20"/>
      <c r="AF813" s="20"/>
      <c r="AG813" s="20"/>
      <c r="AH813" s="20"/>
      <c r="AI813" s="20"/>
      <c r="AJ813" s="20"/>
      <c r="AK813" s="20"/>
      <c r="AL813" s="20"/>
      <c r="AM813" s="20"/>
      <c r="AN813" s="20"/>
      <c r="AO813" s="20"/>
      <c r="AP813" s="20"/>
      <c r="AQ813" s="20"/>
      <c r="AR813" s="20"/>
      <c r="AS813" s="20"/>
      <c r="AT813" s="20"/>
      <c r="AU813" s="20"/>
      <c r="AV813" s="20"/>
      <c r="AW813" s="20"/>
      <c r="AX813" s="20"/>
      <c r="AY813" s="20"/>
      <c r="AZ813" s="20"/>
      <c r="BA813" s="20"/>
      <c r="BB813" s="20"/>
      <c r="BC813" s="20"/>
      <c r="BD813" s="20"/>
      <c r="BE813" s="20"/>
      <c r="BF813" s="20"/>
      <c r="BG813" s="20"/>
      <c r="BH813" s="20"/>
      <c r="BI813" s="20"/>
      <c r="BJ813" s="20"/>
      <c r="BK813" s="20"/>
      <c r="BL813" s="20"/>
    </row>
    <row r="814" spans="5:64" customFormat="1" x14ac:dyDescent="0.25">
      <c r="E814" s="19" t="s">
        <v>947</v>
      </c>
      <c r="F814" s="20"/>
      <c r="G814" s="20"/>
      <c r="H814" s="20"/>
      <c r="I814" s="20"/>
      <c r="J814" s="20"/>
      <c r="K814" s="20"/>
      <c r="L814" s="20"/>
      <c r="M814" s="20"/>
      <c r="N814" s="20"/>
      <c r="O814" s="20"/>
      <c r="P814" s="20"/>
      <c r="Q814" s="20"/>
      <c r="R814" s="20"/>
      <c r="S814" s="20"/>
      <c r="T814" s="20"/>
      <c r="U814" s="20"/>
      <c r="V814" s="20"/>
      <c r="W814" s="20"/>
      <c r="X814" s="20"/>
      <c r="Y814" s="20"/>
      <c r="Z814" s="20"/>
      <c r="AA814" s="20"/>
      <c r="AB814" s="20"/>
      <c r="AC814" s="20"/>
      <c r="AD814" s="20"/>
      <c r="AE814" s="20"/>
      <c r="AF814" s="20"/>
      <c r="AG814" s="20"/>
      <c r="AH814" s="20"/>
      <c r="AI814" s="20"/>
      <c r="AJ814" s="20"/>
      <c r="AK814" s="20"/>
      <c r="AL814" s="20"/>
      <c r="AM814" s="20"/>
      <c r="AN814" s="20"/>
      <c r="AO814" s="20"/>
      <c r="AP814" s="20"/>
      <c r="AQ814" s="20"/>
      <c r="AR814" s="20"/>
      <c r="AS814" s="20"/>
      <c r="AT814" s="20"/>
      <c r="AU814" s="20"/>
      <c r="AV814" s="20"/>
      <c r="AW814" s="20"/>
      <c r="AX814" s="20"/>
      <c r="AY814" s="20"/>
      <c r="AZ814" s="20"/>
      <c r="BA814" s="20"/>
      <c r="BB814" s="20"/>
      <c r="BC814" s="20"/>
      <c r="BD814" s="20"/>
      <c r="BE814" s="20"/>
      <c r="BF814" s="20"/>
      <c r="BG814" s="20"/>
      <c r="BH814" s="20"/>
      <c r="BI814" s="20"/>
      <c r="BJ814" s="20"/>
      <c r="BK814" s="20"/>
      <c r="BL814" s="20"/>
    </row>
    <row r="815" spans="5:64" customFormat="1" x14ac:dyDescent="0.25">
      <c r="E815" s="19"/>
      <c r="F815" s="20"/>
      <c r="G815" s="20"/>
      <c r="H815" s="20"/>
      <c r="I815" s="20"/>
      <c r="J815" s="20"/>
      <c r="K815" s="20"/>
      <c r="L815" s="20"/>
      <c r="M815" s="20"/>
      <c r="N815" s="20"/>
      <c r="O815" s="20"/>
      <c r="P815" s="20"/>
      <c r="Q815" s="20"/>
      <c r="R815" s="20"/>
      <c r="S815" s="20"/>
      <c r="T815" s="20"/>
      <c r="U815" s="20"/>
      <c r="V815" s="20"/>
      <c r="W815" s="20"/>
      <c r="X815" s="20"/>
      <c r="Y815" s="20"/>
      <c r="Z815" s="20"/>
      <c r="AA815" s="20"/>
      <c r="AB815" s="20"/>
      <c r="AC815" s="20"/>
      <c r="AD815" s="20"/>
      <c r="AE815" s="20"/>
      <c r="AF815" s="20"/>
      <c r="AG815" s="20"/>
      <c r="AH815" s="20"/>
      <c r="AI815" s="20"/>
      <c r="AJ815" s="20"/>
      <c r="AK815" s="20"/>
      <c r="AL815" s="20"/>
      <c r="AM815" s="20"/>
      <c r="AN815" s="20"/>
      <c r="AO815" s="20"/>
      <c r="AP815" s="20"/>
      <c r="AQ815" s="20"/>
      <c r="AR815" s="20"/>
      <c r="AS815" s="20"/>
      <c r="AT815" s="20"/>
      <c r="AU815" s="20"/>
      <c r="AV815" s="20"/>
      <c r="AW815" s="20"/>
      <c r="AX815" s="20"/>
      <c r="AY815" s="20"/>
      <c r="AZ815" s="20"/>
      <c r="BA815" s="20"/>
      <c r="BB815" s="20"/>
      <c r="BC815" s="20"/>
      <c r="BD815" s="20"/>
      <c r="BE815" s="20"/>
      <c r="BF815" s="20"/>
      <c r="BG815" s="20"/>
      <c r="BH815" s="20"/>
      <c r="BI815" s="20"/>
      <c r="BJ815" s="20"/>
      <c r="BK815" s="20"/>
      <c r="BL815" s="20"/>
    </row>
    <row r="816" spans="5:64" customFormat="1" x14ac:dyDescent="0.25">
      <c r="E816" s="19" t="s">
        <v>948</v>
      </c>
      <c r="F816" s="20"/>
      <c r="G816" s="20"/>
      <c r="H816" s="20"/>
      <c r="I816" s="20"/>
      <c r="J816" s="20"/>
      <c r="K816" s="20"/>
      <c r="L816" s="20"/>
      <c r="M816" s="20"/>
      <c r="N816" s="20"/>
      <c r="O816" s="20"/>
      <c r="P816" s="20"/>
      <c r="Q816" s="20"/>
      <c r="R816" s="20"/>
      <c r="S816" s="20"/>
      <c r="T816" s="20"/>
      <c r="U816" s="20"/>
      <c r="V816" s="20"/>
      <c r="W816" s="20"/>
      <c r="X816" s="20"/>
      <c r="Y816" s="20"/>
      <c r="Z816" s="20"/>
      <c r="AA816" s="20"/>
      <c r="AB816" s="20"/>
      <c r="AC816" s="20"/>
      <c r="AD816" s="20"/>
      <c r="AE816" s="20"/>
      <c r="AF816" s="20"/>
      <c r="AG816" s="20"/>
      <c r="AH816" s="20"/>
      <c r="AI816" s="20"/>
      <c r="AJ816" s="20"/>
      <c r="AK816" s="20"/>
      <c r="AL816" s="20"/>
      <c r="AM816" s="20"/>
      <c r="AN816" s="20"/>
      <c r="AO816" s="20"/>
      <c r="AP816" s="20"/>
      <c r="AQ816" s="20"/>
      <c r="AR816" s="20"/>
      <c r="AS816" s="20"/>
      <c r="AT816" s="20"/>
      <c r="AU816" s="20"/>
      <c r="AV816" s="20"/>
      <c r="AW816" s="20"/>
      <c r="AX816" s="20"/>
      <c r="AY816" s="20"/>
      <c r="AZ816" s="20"/>
      <c r="BA816" s="20"/>
      <c r="BB816" s="20"/>
      <c r="BC816" s="20"/>
      <c r="BD816" s="20"/>
      <c r="BE816" s="20"/>
      <c r="BF816" s="20"/>
      <c r="BG816" s="20"/>
      <c r="BH816" s="20"/>
      <c r="BI816" s="20"/>
      <c r="BJ816" s="20"/>
      <c r="BK816" s="20"/>
      <c r="BL816" s="20"/>
    </row>
    <row r="817" spans="5:64" customFormat="1" x14ac:dyDescent="0.25">
      <c r="E817" s="19" t="s">
        <v>949</v>
      </c>
      <c r="F817" s="20"/>
      <c r="G817" s="20"/>
      <c r="H817" s="20"/>
      <c r="I817" s="20"/>
      <c r="J817" s="20"/>
      <c r="K817" s="20"/>
      <c r="L817" s="20"/>
      <c r="M817" s="20"/>
      <c r="N817" s="20"/>
      <c r="O817" s="20"/>
      <c r="P817" s="20"/>
      <c r="Q817" s="20"/>
      <c r="R817" s="20"/>
      <c r="S817" s="20"/>
      <c r="T817" s="20"/>
      <c r="U817" s="20"/>
      <c r="V817" s="20"/>
      <c r="W817" s="20"/>
      <c r="X817" s="20"/>
      <c r="Y817" s="20"/>
      <c r="Z817" s="20"/>
      <c r="AA817" s="20"/>
      <c r="AB817" s="20"/>
      <c r="AC817" s="20"/>
      <c r="AD817" s="20"/>
      <c r="AE817" s="20"/>
      <c r="AF817" s="20"/>
      <c r="AG817" s="20"/>
      <c r="AH817" s="20"/>
      <c r="AI817" s="20"/>
      <c r="AJ817" s="20"/>
      <c r="AK817" s="20"/>
      <c r="AL817" s="20"/>
      <c r="AM817" s="20"/>
      <c r="AN817" s="20"/>
      <c r="AO817" s="20"/>
      <c r="AP817" s="20"/>
      <c r="AQ817" s="20"/>
      <c r="AR817" s="20"/>
      <c r="AS817" s="20"/>
      <c r="AT817" s="20"/>
      <c r="AU817" s="20"/>
      <c r="AV817" s="20"/>
      <c r="AW817" s="20"/>
      <c r="AX817" s="20"/>
      <c r="AY817" s="20"/>
      <c r="AZ817" s="20"/>
      <c r="BA817" s="20"/>
      <c r="BB817" s="20"/>
      <c r="BC817" s="20"/>
      <c r="BD817" s="20"/>
      <c r="BE817" s="20"/>
      <c r="BF817" s="20"/>
      <c r="BG817" s="20"/>
      <c r="BH817" s="20"/>
      <c r="BI817" s="20"/>
      <c r="BJ817" s="20"/>
      <c r="BK817" s="20"/>
      <c r="BL817" s="20"/>
    </row>
    <row r="818" spans="5:64" customFormat="1" x14ac:dyDescent="0.25">
      <c r="E818" s="19"/>
      <c r="F818" s="20" t="s">
        <v>950</v>
      </c>
      <c r="G818" s="20"/>
      <c r="H818" s="20"/>
      <c r="I818" s="20"/>
      <c r="J818" s="20"/>
      <c r="K818" s="20"/>
      <c r="L818" s="20"/>
      <c r="M818" s="20"/>
      <c r="N818" s="20"/>
      <c r="O818" s="20"/>
      <c r="P818" s="20"/>
      <c r="Q818" s="20"/>
      <c r="R818" s="20"/>
      <c r="S818" s="20"/>
      <c r="T818" s="20"/>
      <c r="U818" s="20"/>
      <c r="V818" s="20"/>
      <c r="W818" s="20"/>
      <c r="X818" s="20"/>
      <c r="Y818" s="20"/>
      <c r="Z818" s="20"/>
      <c r="AA818" s="20"/>
      <c r="AB818" s="20"/>
      <c r="AC818" s="20"/>
      <c r="AD818" s="20"/>
      <c r="AE818" s="20"/>
      <c r="AF818" s="20"/>
      <c r="AG818" s="20"/>
      <c r="AH818" s="20"/>
      <c r="AI818" s="20"/>
      <c r="AJ818" s="20"/>
      <c r="AK818" s="20"/>
      <c r="AL818" s="20"/>
      <c r="AM818" s="20"/>
      <c r="AN818" s="20"/>
      <c r="AO818" s="20"/>
      <c r="AP818" s="20"/>
      <c r="AQ818" s="20"/>
      <c r="AR818" s="20"/>
      <c r="AS818" s="20"/>
      <c r="AT818" s="20"/>
      <c r="AU818" s="20"/>
      <c r="AV818" s="20"/>
      <c r="AW818" s="20"/>
      <c r="AX818" s="20"/>
      <c r="AY818" s="20"/>
      <c r="AZ818" s="20"/>
      <c r="BA818" s="20"/>
      <c r="BB818" s="20"/>
      <c r="BC818" s="20"/>
      <c r="BD818" s="20"/>
      <c r="BE818" s="20"/>
      <c r="BF818" s="20"/>
      <c r="BG818" s="20"/>
      <c r="BH818" s="20"/>
      <c r="BI818" s="20"/>
      <c r="BJ818" s="20"/>
      <c r="BK818" s="20"/>
      <c r="BL818" s="20"/>
    </row>
    <row r="819" spans="5:64" customFormat="1" x14ac:dyDescent="0.25">
      <c r="E819" s="19"/>
      <c r="F819" s="20" t="s">
        <v>951</v>
      </c>
      <c r="G819" s="20"/>
      <c r="H819" s="20"/>
      <c r="I819" s="20"/>
      <c r="J819" s="20"/>
      <c r="K819" s="20"/>
      <c r="L819" s="20"/>
      <c r="M819" s="20"/>
      <c r="N819" s="20"/>
      <c r="O819" s="20"/>
      <c r="P819" s="20"/>
      <c r="Q819" s="20"/>
      <c r="R819" s="20"/>
      <c r="S819" s="20"/>
      <c r="T819" s="20"/>
      <c r="U819" s="20"/>
      <c r="V819" s="20"/>
      <c r="W819" s="20"/>
      <c r="X819" s="20"/>
      <c r="Y819" s="20"/>
      <c r="Z819" s="20"/>
      <c r="AA819" s="20"/>
      <c r="AB819" s="20"/>
      <c r="AC819" s="20"/>
      <c r="AD819" s="20"/>
      <c r="AE819" s="20"/>
      <c r="AF819" s="20"/>
      <c r="AG819" s="20"/>
      <c r="AH819" s="20"/>
      <c r="AI819" s="20"/>
      <c r="AJ819" s="20"/>
      <c r="AK819" s="20"/>
      <c r="AL819" s="20"/>
      <c r="AM819" s="20"/>
      <c r="AN819" s="20"/>
      <c r="AO819" s="20"/>
      <c r="AP819" s="20"/>
      <c r="AQ819" s="20"/>
      <c r="AR819" s="20"/>
      <c r="AS819" s="20"/>
      <c r="AT819" s="20"/>
      <c r="AU819" s="20"/>
      <c r="AV819" s="20"/>
      <c r="AW819" s="20"/>
      <c r="AX819" s="20"/>
      <c r="AY819" s="20"/>
      <c r="AZ819" s="20"/>
      <c r="BA819" s="20"/>
      <c r="BB819" s="20"/>
      <c r="BC819" s="20"/>
      <c r="BD819" s="20"/>
      <c r="BE819" s="20"/>
      <c r="BF819" s="20"/>
      <c r="BG819" s="20"/>
      <c r="BH819" s="20"/>
      <c r="BI819" s="20"/>
      <c r="BJ819" s="20"/>
      <c r="BK819" s="20"/>
      <c r="BL819" s="20"/>
    </row>
    <row r="820" spans="5:64" customFormat="1" x14ac:dyDescent="0.25">
      <c r="E820" s="19"/>
      <c r="F820" s="20" t="s">
        <v>952</v>
      </c>
      <c r="G820" s="20"/>
      <c r="H820" s="20"/>
      <c r="I820" s="20"/>
      <c r="J820" s="20"/>
      <c r="K820" s="20"/>
      <c r="L820" s="20"/>
      <c r="M820" s="20"/>
      <c r="N820" s="20"/>
      <c r="O820" s="20"/>
      <c r="P820" s="20"/>
      <c r="Q820" s="20"/>
      <c r="R820" s="20"/>
      <c r="S820" s="20"/>
      <c r="T820" s="20"/>
      <c r="U820" s="20"/>
      <c r="V820" s="20"/>
      <c r="W820" s="20"/>
      <c r="X820" s="20"/>
      <c r="Y820" s="20"/>
      <c r="Z820" s="20"/>
      <c r="AA820" s="20"/>
      <c r="AB820" s="20"/>
      <c r="AC820" s="20"/>
      <c r="AD820" s="20"/>
      <c r="AE820" s="20"/>
      <c r="AF820" s="20"/>
      <c r="AG820" s="20"/>
      <c r="AH820" s="20"/>
      <c r="AI820" s="20"/>
      <c r="AJ820" s="20"/>
      <c r="AK820" s="20"/>
      <c r="AL820" s="20"/>
      <c r="AM820" s="20"/>
      <c r="AN820" s="20"/>
      <c r="AO820" s="20"/>
      <c r="AP820" s="20"/>
      <c r="AQ820" s="20"/>
      <c r="AR820" s="20"/>
      <c r="AS820" s="20"/>
      <c r="AT820" s="20"/>
      <c r="AU820" s="20"/>
      <c r="AV820" s="20"/>
      <c r="AW820" s="20"/>
      <c r="AX820" s="20"/>
      <c r="AY820" s="20"/>
      <c r="AZ820" s="20"/>
      <c r="BA820" s="20"/>
      <c r="BB820" s="20"/>
      <c r="BC820" s="20"/>
      <c r="BD820" s="20"/>
      <c r="BE820" s="20"/>
      <c r="BF820" s="20"/>
      <c r="BG820" s="20"/>
      <c r="BH820" s="20"/>
      <c r="BI820" s="20"/>
      <c r="BJ820" s="20"/>
      <c r="BK820" s="20"/>
      <c r="BL820" s="20"/>
    </row>
    <row r="821" spans="5:64" customFormat="1" x14ac:dyDescent="0.25">
      <c r="E821" s="19"/>
      <c r="F821" s="20" t="s">
        <v>944</v>
      </c>
      <c r="G821" s="20"/>
      <c r="H821" s="20"/>
      <c r="I821" s="20"/>
      <c r="J821" s="20"/>
      <c r="K821" s="20"/>
      <c r="L821" s="20"/>
      <c r="M821" s="20"/>
      <c r="N821" s="20"/>
      <c r="O821" s="20"/>
      <c r="P821" s="20"/>
      <c r="Q821" s="20"/>
      <c r="R821" s="20"/>
      <c r="S821" s="20"/>
      <c r="T821" s="20"/>
      <c r="U821" s="20"/>
      <c r="V821" s="20"/>
      <c r="W821" s="20"/>
      <c r="X821" s="20"/>
      <c r="Y821" s="20"/>
      <c r="Z821" s="20"/>
      <c r="AA821" s="20"/>
      <c r="AB821" s="20"/>
      <c r="AC821" s="20"/>
      <c r="AD821" s="20"/>
      <c r="AE821" s="20"/>
      <c r="AF821" s="20"/>
      <c r="AG821" s="20"/>
      <c r="AH821" s="20"/>
      <c r="AI821" s="20"/>
      <c r="AJ821" s="20"/>
      <c r="AK821" s="20"/>
      <c r="AL821" s="20"/>
      <c r="AM821" s="20"/>
      <c r="AN821" s="20"/>
      <c r="AO821" s="20"/>
      <c r="AP821" s="20"/>
      <c r="AQ821" s="20"/>
      <c r="AR821" s="20"/>
      <c r="AS821" s="20"/>
      <c r="AT821" s="20"/>
      <c r="AU821" s="20"/>
      <c r="AV821" s="20"/>
      <c r="AW821" s="20"/>
      <c r="AX821" s="20"/>
      <c r="AY821" s="20"/>
      <c r="AZ821" s="20"/>
      <c r="BA821" s="20"/>
      <c r="BB821" s="20"/>
      <c r="BC821" s="20"/>
      <c r="BD821" s="20"/>
      <c r="BE821" s="20"/>
      <c r="BF821" s="20"/>
      <c r="BG821" s="20"/>
      <c r="BH821" s="20"/>
      <c r="BI821" s="20"/>
      <c r="BJ821" s="20"/>
      <c r="BK821" s="20"/>
      <c r="BL821" s="20"/>
    </row>
    <row r="822" spans="5:64" customFormat="1" x14ac:dyDescent="0.25">
      <c r="E822" s="19"/>
      <c r="F822" s="20" t="s">
        <v>945</v>
      </c>
      <c r="G822" s="20"/>
      <c r="H822" s="20"/>
      <c r="I822" s="20"/>
      <c r="J822" s="20"/>
      <c r="K822" s="20"/>
      <c r="L822" s="20"/>
      <c r="M822" s="20"/>
      <c r="N822" s="20"/>
      <c r="O822" s="20"/>
      <c r="P822" s="20"/>
      <c r="Q822" s="20"/>
      <c r="R822" s="20"/>
      <c r="S822" s="20"/>
      <c r="T822" s="20"/>
      <c r="U822" s="20"/>
      <c r="V822" s="20"/>
      <c r="W822" s="20"/>
      <c r="X822" s="20"/>
      <c r="Y822" s="20"/>
      <c r="Z822" s="20"/>
      <c r="AA822" s="20"/>
      <c r="AB822" s="20"/>
      <c r="AC822" s="20"/>
      <c r="AD822" s="20"/>
      <c r="AE822" s="20"/>
      <c r="AF822" s="20"/>
      <c r="AG822" s="20"/>
      <c r="AH822" s="20"/>
      <c r="AI822" s="20"/>
      <c r="AJ822" s="20"/>
      <c r="AK822" s="20"/>
      <c r="AL822" s="20"/>
      <c r="AM822" s="20"/>
      <c r="AN822" s="20"/>
      <c r="AO822" s="20"/>
      <c r="AP822" s="20"/>
      <c r="AQ822" s="20"/>
      <c r="AR822" s="20"/>
      <c r="AS822" s="20"/>
      <c r="AT822" s="20"/>
      <c r="AU822" s="20"/>
      <c r="AV822" s="20"/>
      <c r="AW822" s="20"/>
      <c r="AX822" s="20"/>
      <c r="AY822" s="20"/>
      <c r="AZ822" s="20"/>
      <c r="BA822" s="20"/>
      <c r="BB822" s="20"/>
      <c r="BC822" s="20"/>
      <c r="BD822" s="20"/>
      <c r="BE822" s="20"/>
      <c r="BF822" s="20"/>
      <c r="BG822" s="20"/>
      <c r="BH822" s="20"/>
      <c r="BI822" s="20"/>
      <c r="BJ822" s="20"/>
      <c r="BK822" s="20"/>
      <c r="BL822" s="20"/>
    </row>
    <row r="823" spans="5:64" customFormat="1" x14ac:dyDescent="0.25">
      <c r="E823" s="19"/>
      <c r="F823" s="20" t="s">
        <v>946</v>
      </c>
      <c r="G823" s="20"/>
      <c r="H823" s="20"/>
      <c r="I823" s="20"/>
      <c r="J823" s="20"/>
      <c r="K823" s="20"/>
      <c r="L823" s="20"/>
      <c r="M823" s="20"/>
      <c r="N823" s="20"/>
      <c r="O823" s="20"/>
      <c r="P823" s="20"/>
      <c r="Q823" s="20"/>
      <c r="R823" s="20"/>
      <c r="S823" s="20"/>
      <c r="T823" s="20"/>
      <c r="U823" s="20"/>
      <c r="V823" s="20"/>
      <c r="W823" s="20"/>
      <c r="X823" s="20"/>
      <c r="Y823" s="20"/>
      <c r="Z823" s="20"/>
      <c r="AA823" s="20"/>
      <c r="AB823" s="20"/>
      <c r="AC823" s="20"/>
      <c r="AD823" s="20"/>
      <c r="AE823" s="20"/>
      <c r="AF823" s="20"/>
      <c r="AG823" s="20"/>
      <c r="AH823" s="20"/>
      <c r="AI823" s="20"/>
      <c r="AJ823" s="20"/>
      <c r="AK823" s="20"/>
      <c r="AL823" s="20"/>
      <c r="AM823" s="20"/>
      <c r="AN823" s="20"/>
      <c r="AO823" s="20"/>
      <c r="AP823" s="20"/>
      <c r="AQ823" s="20"/>
      <c r="AR823" s="20"/>
      <c r="AS823" s="20"/>
      <c r="AT823" s="20"/>
      <c r="AU823" s="20"/>
      <c r="AV823" s="20"/>
      <c r="AW823" s="20"/>
      <c r="AX823" s="20"/>
      <c r="AY823" s="20"/>
      <c r="AZ823" s="20"/>
      <c r="BA823" s="20"/>
      <c r="BB823" s="20"/>
      <c r="BC823" s="20"/>
      <c r="BD823" s="20"/>
      <c r="BE823" s="20"/>
      <c r="BF823" s="20"/>
      <c r="BG823" s="20"/>
      <c r="BH823" s="20"/>
      <c r="BI823" s="20"/>
      <c r="BJ823" s="20"/>
      <c r="BK823" s="20"/>
      <c r="BL823" s="20"/>
    </row>
    <row r="824" spans="5:64" customFormat="1" x14ac:dyDescent="0.25">
      <c r="E824" s="19" t="s">
        <v>953</v>
      </c>
      <c r="F824" s="20"/>
      <c r="G824" s="20"/>
      <c r="H824" s="20"/>
      <c r="I824" s="20"/>
      <c r="J824" s="20"/>
      <c r="K824" s="20"/>
      <c r="L824" s="20"/>
      <c r="M824" s="20"/>
      <c r="N824" s="20"/>
      <c r="O824" s="20"/>
      <c r="P824" s="20"/>
      <c r="Q824" s="20"/>
      <c r="R824" s="20"/>
      <c r="S824" s="20"/>
      <c r="T824" s="20"/>
      <c r="U824" s="20"/>
      <c r="V824" s="20"/>
      <c r="W824" s="20"/>
      <c r="X824" s="20"/>
      <c r="Y824" s="20"/>
      <c r="Z824" s="20"/>
      <c r="AA824" s="20"/>
      <c r="AB824" s="20"/>
      <c r="AC824" s="20"/>
      <c r="AD824" s="20"/>
      <c r="AE824" s="20"/>
      <c r="AF824" s="20"/>
      <c r="AG824" s="20"/>
      <c r="AH824" s="20"/>
      <c r="AI824" s="20"/>
      <c r="AJ824" s="20"/>
      <c r="AK824" s="20"/>
      <c r="AL824" s="20"/>
      <c r="AM824" s="20"/>
      <c r="AN824" s="20"/>
      <c r="AO824" s="20"/>
      <c r="AP824" s="20"/>
      <c r="AQ824" s="20"/>
      <c r="AR824" s="20"/>
      <c r="AS824" s="20"/>
      <c r="AT824" s="20"/>
      <c r="AU824" s="20"/>
      <c r="AV824" s="20"/>
      <c r="AW824" s="20"/>
      <c r="AX824" s="20"/>
      <c r="AY824" s="20"/>
      <c r="AZ824" s="20"/>
      <c r="BA824" s="20"/>
      <c r="BB824" s="20"/>
      <c r="BC824" s="20"/>
      <c r="BD824" s="20"/>
      <c r="BE824" s="20"/>
      <c r="BF824" s="20"/>
      <c r="BG824" s="20"/>
      <c r="BH824" s="20"/>
      <c r="BI824" s="20"/>
      <c r="BJ824" s="20"/>
      <c r="BK824" s="20"/>
      <c r="BL824" s="20"/>
    </row>
    <row r="825" spans="5:64" customFormat="1" x14ac:dyDescent="0.25">
      <c r="E825" s="19"/>
      <c r="F825" s="20"/>
      <c r="G825" s="20"/>
      <c r="H825" s="20"/>
      <c r="I825" s="20"/>
      <c r="J825" s="20"/>
      <c r="K825" s="20"/>
      <c r="L825" s="20"/>
      <c r="M825" s="20"/>
      <c r="N825" s="20"/>
      <c r="O825" s="20"/>
      <c r="P825" s="20"/>
      <c r="Q825" s="20"/>
      <c r="R825" s="20"/>
      <c r="S825" s="20"/>
      <c r="T825" s="20"/>
      <c r="U825" s="20"/>
      <c r="V825" s="20"/>
      <c r="W825" s="20"/>
      <c r="X825" s="20"/>
      <c r="Y825" s="20"/>
      <c r="Z825" s="20"/>
      <c r="AA825" s="20"/>
      <c r="AB825" s="20"/>
      <c r="AC825" s="20"/>
      <c r="AD825" s="20"/>
      <c r="AE825" s="20"/>
      <c r="AF825" s="20"/>
      <c r="AG825" s="20"/>
      <c r="AH825" s="20"/>
      <c r="AI825" s="20"/>
      <c r="AJ825" s="20"/>
      <c r="AK825" s="20"/>
      <c r="AL825" s="20"/>
      <c r="AM825" s="20"/>
      <c r="AN825" s="20"/>
      <c r="AO825" s="20"/>
      <c r="AP825" s="20"/>
      <c r="AQ825" s="20"/>
      <c r="AR825" s="20"/>
      <c r="AS825" s="20"/>
      <c r="AT825" s="20"/>
      <c r="AU825" s="20"/>
      <c r="AV825" s="20"/>
      <c r="AW825" s="20"/>
      <c r="AX825" s="20"/>
      <c r="AY825" s="20"/>
      <c r="AZ825" s="20"/>
      <c r="BA825" s="20"/>
      <c r="BB825" s="20"/>
      <c r="BC825" s="20"/>
      <c r="BD825" s="20"/>
      <c r="BE825" s="20"/>
      <c r="BF825" s="20"/>
      <c r="BG825" s="20"/>
      <c r="BH825" s="20"/>
      <c r="BI825" s="20"/>
      <c r="BJ825" s="20"/>
      <c r="BK825" s="20"/>
      <c r="BL825" s="20"/>
    </row>
    <row r="826" spans="5:64" customFormat="1" x14ac:dyDescent="0.25">
      <c r="E826" s="19" t="s">
        <v>954</v>
      </c>
      <c r="F826" s="20"/>
      <c r="G826" s="20"/>
      <c r="H826" s="20"/>
      <c r="I826" s="20"/>
      <c r="J826" s="20"/>
      <c r="K826" s="20"/>
      <c r="L826" s="20"/>
      <c r="M826" s="20"/>
      <c r="N826" s="20"/>
      <c r="O826" s="20"/>
      <c r="P826" s="20"/>
      <c r="Q826" s="20"/>
      <c r="R826" s="20"/>
      <c r="S826" s="20"/>
      <c r="T826" s="20"/>
      <c r="U826" s="20"/>
      <c r="V826" s="20"/>
      <c r="W826" s="20"/>
      <c r="X826" s="20"/>
      <c r="Y826" s="20"/>
      <c r="Z826" s="20"/>
      <c r="AA826" s="20"/>
      <c r="AB826" s="20"/>
      <c r="AC826" s="20"/>
      <c r="AD826" s="20"/>
      <c r="AE826" s="20"/>
      <c r="AF826" s="20"/>
      <c r="AG826" s="20"/>
      <c r="AH826" s="20"/>
      <c r="AI826" s="20"/>
      <c r="AJ826" s="20"/>
      <c r="AK826" s="20"/>
      <c r="AL826" s="20"/>
      <c r="AM826" s="20"/>
      <c r="AN826" s="20"/>
      <c r="AO826" s="20"/>
      <c r="AP826" s="20"/>
      <c r="AQ826" s="20"/>
      <c r="AR826" s="20"/>
      <c r="AS826" s="20"/>
      <c r="AT826" s="20"/>
      <c r="AU826" s="20"/>
      <c r="AV826" s="20"/>
      <c r="AW826" s="20"/>
      <c r="AX826" s="20"/>
      <c r="AY826" s="20"/>
      <c r="AZ826" s="20"/>
      <c r="BA826" s="20"/>
      <c r="BB826" s="20"/>
      <c r="BC826" s="20"/>
      <c r="BD826" s="20"/>
      <c r="BE826" s="20"/>
      <c r="BF826" s="20"/>
      <c r="BG826" s="20"/>
      <c r="BH826" s="20"/>
      <c r="BI826" s="20"/>
      <c r="BJ826" s="20"/>
      <c r="BK826" s="20"/>
      <c r="BL826" s="20"/>
    </row>
    <row r="827" spans="5:64" customFormat="1" x14ac:dyDescent="0.25">
      <c r="E827" s="19" t="s">
        <v>955</v>
      </c>
      <c r="F827" s="20"/>
      <c r="G827" s="20"/>
      <c r="H827" s="20"/>
      <c r="I827" s="20"/>
      <c r="J827" s="20"/>
      <c r="K827" s="20"/>
      <c r="L827" s="20"/>
      <c r="M827" s="20"/>
      <c r="N827" s="20"/>
      <c r="O827" s="20"/>
      <c r="P827" s="20"/>
      <c r="Q827" s="20"/>
      <c r="R827" s="20"/>
      <c r="S827" s="20"/>
      <c r="T827" s="20"/>
      <c r="U827" s="20"/>
      <c r="V827" s="20"/>
      <c r="W827" s="20"/>
      <c r="X827" s="20"/>
      <c r="Y827" s="20"/>
      <c r="Z827" s="20"/>
      <c r="AA827" s="20"/>
      <c r="AB827" s="20"/>
      <c r="AC827" s="20"/>
      <c r="AD827" s="20"/>
      <c r="AE827" s="20"/>
      <c r="AF827" s="20"/>
      <c r="AG827" s="20"/>
      <c r="AH827" s="20"/>
      <c r="AI827" s="20"/>
      <c r="AJ827" s="20"/>
      <c r="AK827" s="20"/>
      <c r="AL827" s="20"/>
      <c r="AM827" s="20"/>
      <c r="AN827" s="20"/>
      <c r="AO827" s="20"/>
      <c r="AP827" s="20"/>
      <c r="AQ827" s="20"/>
      <c r="AR827" s="20"/>
      <c r="AS827" s="20"/>
      <c r="AT827" s="20"/>
      <c r="AU827" s="20"/>
      <c r="AV827" s="20"/>
      <c r="AW827" s="20"/>
      <c r="AX827" s="20"/>
      <c r="AY827" s="20"/>
      <c r="AZ827" s="20"/>
      <c r="BA827" s="20"/>
      <c r="BB827" s="20"/>
      <c r="BC827" s="20"/>
      <c r="BD827" s="20"/>
      <c r="BE827" s="20"/>
      <c r="BF827" s="20"/>
      <c r="BG827" s="20"/>
      <c r="BH827" s="20"/>
      <c r="BI827" s="20"/>
      <c r="BJ827" s="20"/>
      <c r="BK827" s="20"/>
      <c r="BL827" s="20"/>
    </row>
    <row r="828" spans="5:64" customFormat="1" x14ac:dyDescent="0.25">
      <c r="E828" s="19"/>
      <c r="F828" s="20" t="s">
        <v>956</v>
      </c>
      <c r="G828" s="20"/>
      <c r="H828" s="20"/>
      <c r="I828" s="20"/>
      <c r="J828" s="20"/>
      <c r="K828" s="20"/>
      <c r="L828" s="20"/>
      <c r="M828" s="20"/>
      <c r="N828" s="20"/>
      <c r="O828" s="20"/>
      <c r="P828" s="20"/>
      <c r="Q828" s="20"/>
      <c r="R828" s="20"/>
      <c r="S828" s="20"/>
      <c r="T828" s="20"/>
      <c r="U828" s="20"/>
      <c r="V828" s="20"/>
      <c r="W828" s="20"/>
      <c r="X828" s="20"/>
      <c r="Y828" s="20"/>
      <c r="Z828" s="20"/>
      <c r="AA828" s="20"/>
      <c r="AB828" s="20"/>
      <c r="AC828" s="20"/>
      <c r="AD828" s="20"/>
      <c r="AE828" s="20"/>
      <c r="AF828" s="20"/>
      <c r="AG828" s="20"/>
      <c r="AH828" s="20"/>
      <c r="AI828" s="20"/>
      <c r="AJ828" s="20"/>
      <c r="AK828" s="20"/>
      <c r="AL828" s="20"/>
      <c r="AM828" s="20"/>
      <c r="AN828" s="20"/>
      <c r="AO828" s="20"/>
      <c r="AP828" s="20"/>
      <c r="AQ828" s="20"/>
      <c r="AR828" s="20"/>
      <c r="AS828" s="20"/>
      <c r="AT828" s="20"/>
      <c r="AU828" s="20"/>
      <c r="AV828" s="20"/>
      <c r="AW828" s="20"/>
      <c r="AX828" s="20"/>
      <c r="AY828" s="20"/>
      <c r="AZ828" s="20"/>
      <c r="BA828" s="20"/>
      <c r="BB828" s="20"/>
      <c r="BC828" s="20"/>
      <c r="BD828" s="20"/>
      <c r="BE828" s="20"/>
      <c r="BF828" s="20"/>
      <c r="BG828" s="20"/>
      <c r="BH828" s="20"/>
      <c r="BI828" s="20"/>
      <c r="BJ828" s="20"/>
      <c r="BK828" s="20"/>
      <c r="BL828" s="20"/>
    </row>
    <row r="829" spans="5:64" customFormat="1" x14ac:dyDescent="0.25">
      <c r="E829" s="19"/>
      <c r="F829" s="20" t="s">
        <v>944</v>
      </c>
      <c r="G829" s="20"/>
      <c r="H829" s="20"/>
      <c r="I829" s="20"/>
      <c r="J829" s="20"/>
      <c r="K829" s="20"/>
      <c r="L829" s="20"/>
      <c r="M829" s="20"/>
      <c r="N829" s="20"/>
      <c r="O829" s="20"/>
      <c r="P829" s="20"/>
      <c r="Q829" s="20"/>
      <c r="R829" s="20"/>
      <c r="S829" s="20"/>
      <c r="T829" s="20"/>
      <c r="U829" s="20"/>
      <c r="V829" s="20"/>
      <c r="W829" s="20"/>
      <c r="X829" s="20"/>
      <c r="Y829" s="20"/>
      <c r="Z829" s="20"/>
      <c r="AA829" s="20"/>
      <c r="AB829" s="20"/>
      <c r="AC829" s="20"/>
      <c r="AD829" s="20"/>
      <c r="AE829" s="20"/>
      <c r="AF829" s="20"/>
      <c r="AG829" s="20"/>
      <c r="AH829" s="20"/>
      <c r="AI829" s="20"/>
      <c r="AJ829" s="20"/>
      <c r="AK829" s="20"/>
      <c r="AL829" s="20"/>
      <c r="AM829" s="20"/>
      <c r="AN829" s="20"/>
      <c r="AO829" s="20"/>
      <c r="AP829" s="20"/>
      <c r="AQ829" s="20"/>
      <c r="AR829" s="20"/>
      <c r="AS829" s="20"/>
      <c r="AT829" s="20"/>
      <c r="AU829" s="20"/>
      <c r="AV829" s="20"/>
      <c r="AW829" s="20"/>
      <c r="AX829" s="20"/>
      <c r="AY829" s="20"/>
      <c r="AZ829" s="20"/>
      <c r="BA829" s="20"/>
      <c r="BB829" s="20"/>
      <c r="BC829" s="20"/>
      <c r="BD829" s="20"/>
      <c r="BE829" s="20"/>
      <c r="BF829" s="20"/>
      <c r="BG829" s="20"/>
      <c r="BH829" s="20"/>
      <c r="BI829" s="20"/>
      <c r="BJ829" s="20"/>
      <c r="BK829" s="20"/>
      <c r="BL829" s="20"/>
    </row>
    <row r="830" spans="5:64" customFormat="1" x14ac:dyDescent="0.25">
      <c r="E830" s="19"/>
      <c r="F830" s="20" t="s">
        <v>945</v>
      </c>
      <c r="G830" s="20"/>
      <c r="H830" s="20"/>
      <c r="I830" s="20"/>
      <c r="J830" s="20"/>
      <c r="K830" s="20"/>
      <c r="L830" s="20"/>
      <c r="M830" s="20"/>
      <c r="N830" s="20"/>
      <c r="O830" s="20"/>
      <c r="P830" s="20"/>
      <c r="Q830" s="20"/>
      <c r="R830" s="20"/>
      <c r="S830" s="20"/>
      <c r="T830" s="20"/>
      <c r="U830" s="20"/>
      <c r="V830" s="20"/>
      <c r="W830" s="20"/>
      <c r="X830" s="20"/>
      <c r="Y830" s="20"/>
      <c r="Z830" s="20"/>
      <c r="AA830" s="20"/>
      <c r="AB830" s="20"/>
      <c r="AC830" s="20"/>
      <c r="AD830" s="20"/>
      <c r="AE830" s="20"/>
      <c r="AF830" s="20"/>
      <c r="AG830" s="20"/>
      <c r="AH830" s="20"/>
      <c r="AI830" s="20"/>
      <c r="AJ830" s="20"/>
      <c r="AK830" s="20"/>
      <c r="AL830" s="20"/>
      <c r="AM830" s="20"/>
      <c r="AN830" s="20"/>
      <c r="AO830" s="20"/>
      <c r="AP830" s="20"/>
      <c r="AQ830" s="20"/>
      <c r="AR830" s="20"/>
      <c r="AS830" s="20"/>
      <c r="AT830" s="20"/>
      <c r="AU830" s="20"/>
      <c r="AV830" s="20"/>
      <c r="AW830" s="20"/>
      <c r="AX830" s="20"/>
      <c r="AY830" s="20"/>
      <c r="AZ830" s="20"/>
      <c r="BA830" s="20"/>
      <c r="BB830" s="20"/>
      <c r="BC830" s="20"/>
      <c r="BD830" s="20"/>
      <c r="BE830" s="20"/>
      <c r="BF830" s="20"/>
      <c r="BG830" s="20"/>
      <c r="BH830" s="20"/>
      <c r="BI830" s="20"/>
      <c r="BJ830" s="20"/>
      <c r="BK830" s="20"/>
      <c r="BL830" s="20"/>
    </row>
    <row r="831" spans="5:64" customFormat="1" x14ac:dyDescent="0.25">
      <c r="E831" s="19"/>
      <c r="F831" s="20" t="s">
        <v>946</v>
      </c>
      <c r="G831" s="20"/>
      <c r="H831" s="20"/>
      <c r="I831" s="20"/>
      <c r="J831" s="20"/>
      <c r="K831" s="20"/>
      <c r="L831" s="20"/>
      <c r="M831" s="20"/>
      <c r="N831" s="20"/>
      <c r="O831" s="20"/>
      <c r="P831" s="20"/>
      <c r="Q831" s="20"/>
      <c r="R831" s="20"/>
      <c r="S831" s="20"/>
      <c r="T831" s="20"/>
      <c r="U831" s="20"/>
      <c r="V831" s="20"/>
      <c r="W831" s="20"/>
      <c r="X831" s="20"/>
      <c r="Y831" s="20"/>
      <c r="Z831" s="20"/>
      <c r="AA831" s="20"/>
      <c r="AB831" s="20"/>
      <c r="AC831" s="20"/>
      <c r="AD831" s="20"/>
      <c r="AE831" s="20"/>
      <c r="AF831" s="20"/>
      <c r="AG831" s="20"/>
      <c r="AH831" s="20"/>
      <c r="AI831" s="20"/>
      <c r="AJ831" s="20"/>
      <c r="AK831" s="20"/>
      <c r="AL831" s="20"/>
      <c r="AM831" s="20"/>
      <c r="AN831" s="20"/>
      <c r="AO831" s="20"/>
      <c r="AP831" s="20"/>
      <c r="AQ831" s="20"/>
      <c r="AR831" s="20"/>
      <c r="AS831" s="20"/>
      <c r="AT831" s="20"/>
      <c r="AU831" s="20"/>
      <c r="AV831" s="20"/>
      <c r="AW831" s="20"/>
      <c r="AX831" s="20"/>
      <c r="AY831" s="20"/>
      <c r="AZ831" s="20"/>
      <c r="BA831" s="20"/>
      <c r="BB831" s="20"/>
      <c r="BC831" s="20"/>
      <c r="BD831" s="20"/>
      <c r="BE831" s="20"/>
      <c r="BF831" s="20"/>
      <c r="BG831" s="20"/>
      <c r="BH831" s="20"/>
      <c r="BI831" s="20"/>
      <c r="BJ831" s="20"/>
      <c r="BK831" s="20"/>
      <c r="BL831" s="20"/>
    </row>
    <row r="832" spans="5:64" customFormat="1" x14ac:dyDescent="0.25">
      <c r="E832" s="19" t="s">
        <v>957</v>
      </c>
      <c r="F832" s="20"/>
      <c r="G832" s="20"/>
      <c r="H832" s="20"/>
      <c r="I832" s="20"/>
      <c r="J832" s="20"/>
      <c r="K832" s="20"/>
      <c r="L832" s="20"/>
      <c r="M832" s="20"/>
      <c r="N832" s="20"/>
      <c r="O832" s="20"/>
      <c r="P832" s="20"/>
      <c r="Q832" s="20"/>
      <c r="R832" s="20"/>
      <c r="S832" s="20"/>
      <c r="T832" s="20"/>
      <c r="U832" s="20"/>
      <c r="V832" s="20"/>
      <c r="W832" s="20"/>
      <c r="X832" s="20"/>
      <c r="Y832" s="20"/>
      <c r="Z832" s="20"/>
      <c r="AA832" s="20"/>
      <c r="AB832" s="20"/>
      <c r="AC832" s="20"/>
      <c r="AD832" s="20"/>
      <c r="AE832" s="20"/>
      <c r="AF832" s="20"/>
      <c r="AG832" s="20"/>
      <c r="AH832" s="20"/>
      <c r="AI832" s="20"/>
      <c r="AJ832" s="20"/>
      <c r="AK832" s="20"/>
      <c r="AL832" s="20"/>
      <c r="AM832" s="20"/>
      <c r="AN832" s="20"/>
      <c r="AO832" s="20"/>
      <c r="AP832" s="20"/>
      <c r="AQ832" s="20"/>
      <c r="AR832" s="20"/>
      <c r="AS832" s="20"/>
      <c r="AT832" s="20"/>
      <c r="AU832" s="20"/>
      <c r="AV832" s="20"/>
      <c r="AW832" s="20"/>
      <c r="AX832" s="20"/>
      <c r="AY832" s="20"/>
      <c r="AZ832" s="20"/>
      <c r="BA832" s="20"/>
      <c r="BB832" s="20"/>
      <c r="BC832" s="20"/>
      <c r="BD832" s="20"/>
      <c r="BE832" s="20"/>
      <c r="BF832" s="20"/>
      <c r="BG832" s="20"/>
      <c r="BH832" s="20"/>
      <c r="BI832" s="20"/>
      <c r="BJ832" s="20"/>
      <c r="BK832" s="20"/>
      <c r="BL832" s="20"/>
    </row>
    <row r="833" spans="5:64" customFormat="1" x14ac:dyDescent="0.25">
      <c r="E833" s="19"/>
      <c r="F833" s="20"/>
      <c r="G833" s="20"/>
      <c r="H833" s="20"/>
      <c r="I833" s="20"/>
      <c r="J833" s="20"/>
      <c r="K833" s="20"/>
      <c r="L833" s="20"/>
      <c r="M833" s="20"/>
      <c r="N833" s="20"/>
      <c r="O833" s="20"/>
      <c r="P833" s="20"/>
      <c r="Q833" s="20"/>
      <c r="R833" s="20"/>
      <c r="S833" s="20"/>
      <c r="T833" s="20"/>
      <c r="U833" s="20"/>
      <c r="V833" s="20"/>
      <c r="W833" s="20"/>
      <c r="X833" s="20"/>
      <c r="Y833" s="20"/>
      <c r="Z833" s="20"/>
      <c r="AA833" s="20"/>
      <c r="AB833" s="20"/>
      <c r="AC833" s="20"/>
      <c r="AD833" s="20"/>
      <c r="AE833" s="20"/>
      <c r="AF833" s="20"/>
      <c r="AG833" s="20"/>
      <c r="AH833" s="20"/>
      <c r="AI833" s="20"/>
      <c r="AJ833" s="20"/>
      <c r="AK833" s="20"/>
      <c r="AL833" s="20"/>
      <c r="AM833" s="20"/>
      <c r="AN833" s="20"/>
      <c r="AO833" s="20"/>
      <c r="AP833" s="20"/>
      <c r="AQ833" s="20"/>
      <c r="AR833" s="20"/>
      <c r="AS833" s="20"/>
      <c r="AT833" s="20"/>
      <c r="AU833" s="20"/>
      <c r="AV833" s="20"/>
      <c r="AW833" s="20"/>
      <c r="AX833" s="20"/>
      <c r="AY833" s="20"/>
      <c r="AZ833" s="20"/>
      <c r="BA833" s="20"/>
      <c r="BB833" s="20"/>
      <c r="BC833" s="20"/>
      <c r="BD833" s="20"/>
      <c r="BE833" s="20"/>
      <c r="BF833" s="20"/>
      <c r="BG833" s="20"/>
      <c r="BH833" s="20"/>
      <c r="BI833" s="20"/>
      <c r="BJ833" s="20"/>
      <c r="BK833" s="20"/>
      <c r="BL833" s="20"/>
    </row>
    <row r="834" spans="5:64" customFormat="1" x14ac:dyDescent="0.25">
      <c r="E834" s="19" t="s">
        <v>958</v>
      </c>
      <c r="F834" s="20"/>
      <c r="G834" s="20"/>
      <c r="H834" s="20"/>
      <c r="I834" s="20"/>
      <c r="J834" s="20"/>
      <c r="K834" s="20"/>
      <c r="L834" s="20"/>
      <c r="M834" s="20"/>
      <c r="N834" s="20"/>
      <c r="O834" s="20"/>
      <c r="P834" s="20"/>
      <c r="Q834" s="20"/>
      <c r="R834" s="20"/>
      <c r="S834" s="20"/>
      <c r="T834" s="20"/>
      <c r="U834" s="20"/>
      <c r="V834" s="20"/>
      <c r="W834" s="20"/>
      <c r="X834" s="20"/>
      <c r="Y834" s="20"/>
      <c r="Z834" s="20"/>
      <c r="AA834" s="20"/>
      <c r="AB834" s="20"/>
      <c r="AC834" s="20"/>
      <c r="AD834" s="20"/>
      <c r="AE834" s="20"/>
      <c r="AF834" s="20"/>
      <c r="AG834" s="20"/>
      <c r="AH834" s="20"/>
      <c r="AI834" s="20"/>
      <c r="AJ834" s="20"/>
      <c r="AK834" s="20"/>
      <c r="AL834" s="20"/>
      <c r="AM834" s="20"/>
      <c r="AN834" s="20"/>
      <c r="AO834" s="20"/>
      <c r="AP834" s="20"/>
      <c r="AQ834" s="20"/>
      <c r="AR834" s="20"/>
      <c r="AS834" s="20"/>
      <c r="AT834" s="20"/>
      <c r="AU834" s="20"/>
      <c r="AV834" s="20"/>
      <c r="AW834" s="20"/>
      <c r="AX834" s="20"/>
      <c r="AY834" s="20"/>
      <c r="AZ834" s="20"/>
      <c r="BA834" s="20"/>
      <c r="BB834" s="20"/>
      <c r="BC834" s="20"/>
      <c r="BD834" s="20"/>
      <c r="BE834" s="20"/>
      <c r="BF834" s="20"/>
      <c r="BG834" s="20"/>
      <c r="BH834" s="20"/>
      <c r="BI834" s="20"/>
      <c r="BJ834" s="20"/>
      <c r="BK834" s="20"/>
      <c r="BL834" s="20"/>
    </row>
    <row r="835" spans="5:64" customFormat="1" x14ac:dyDescent="0.25">
      <c r="E835" s="19" t="s">
        <v>6</v>
      </c>
      <c r="F835" s="20"/>
      <c r="G835" s="20"/>
      <c r="H835" s="20"/>
      <c r="I835" s="20"/>
      <c r="J835" s="20"/>
      <c r="K835" s="20"/>
      <c r="L835" s="20"/>
      <c r="M835" s="20"/>
      <c r="N835" s="20"/>
      <c r="O835" s="20"/>
      <c r="P835" s="20"/>
      <c r="Q835" s="20"/>
      <c r="R835" s="20"/>
      <c r="S835" s="20"/>
      <c r="T835" s="20"/>
      <c r="U835" s="20"/>
      <c r="V835" s="20"/>
      <c r="W835" s="20"/>
      <c r="X835" s="20"/>
      <c r="Y835" s="20"/>
      <c r="Z835" s="20"/>
      <c r="AA835" s="20"/>
      <c r="AB835" s="20"/>
      <c r="AC835" s="20"/>
      <c r="AD835" s="20"/>
      <c r="AE835" s="20"/>
      <c r="AF835" s="20"/>
      <c r="AG835" s="20"/>
      <c r="AH835" s="20"/>
      <c r="AI835" s="20"/>
      <c r="AJ835" s="20"/>
      <c r="AK835" s="20"/>
      <c r="AL835" s="20"/>
      <c r="AM835" s="20"/>
      <c r="AN835" s="20"/>
      <c r="AO835" s="20"/>
      <c r="AP835" s="20"/>
      <c r="AQ835" s="20"/>
      <c r="AR835" s="20"/>
      <c r="AS835" s="20"/>
      <c r="AT835" s="20"/>
      <c r="AU835" s="20"/>
      <c r="AV835" s="20"/>
      <c r="AW835" s="20"/>
      <c r="AX835" s="20"/>
      <c r="AY835" s="20"/>
      <c r="AZ835" s="20"/>
      <c r="BA835" s="20"/>
      <c r="BB835" s="20"/>
      <c r="BC835" s="20"/>
      <c r="BD835" s="20"/>
      <c r="BE835" s="20"/>
      <c r="BF835" s="20"/>
      <c r="BG835" s="20"/>
      <c r="BH835" s="20"/>
      <c r="BI835" s="20"/>
      <c r="BJ835" s="20"/>
      <c r="BK835" s="20"/>
      <c r="BL835" s="20"/>
    </row>
    <row r="836" spans="5:64" customFormat="1" x14ac:dyDescent="0.25">
      <c r="E836" s="19" t="s">
        <v>959</v>
      </c>
      <c r="F836" s="20"/>
      <c r="G836" s="20"/>
      <c r="H836" s="20"/>
      <c r="I836" s="20"/>
      <c r="J836" s="20"/>
      <c r="K836" s="20"/>
      <c r="L836" s="20"/>
      <c r="M836" s="20"/>
      <c r="N836" s="20"/>
      <c r="O836" s="20"/>
      <c r="P836" s="20"/>
      <c r="Q836" s="20"/>
      <c r="R836" s="20"/>
      <c r="S836" s="20"/>
      <c r="T836" s="20"/>
      <c r="U836" s="20"/>
      <c r="V836" s="20"/>
      <c r="W836" s="20"/>
      <c r="X836" s="20"/>
      <c r="Y836" s="20"/>
      <c r="Z836" s="20"/>
      <c r="AA836" s="20"/>
      <c r="AB836" s="20"/>
      <c r="AC836" s="20"/>
      <c r="AD836" s="20"/>
      <c r="AE836" s="20"/>
      <c r="AF836" s="20"/>
      <c r="AG836" s="20"/>
      <c r="AH836" s="20"/>
      <c r="AI836" s="20"/>
      <c r="AJ836" s="20"/>
      <c r="AK836" s="20"/>
      <c r="AL836" s="20"/>
      <c r="AM836" s="20"/>
      <c r="AN836" s="20"/>
      <c r="AO836" s="20"/>
      <c r="AP836" s="20"/>
      <c r="AQ836" s="20"/>
      <c r="AR836" s="20"/>
      <c r="AS836" s="20"/>
      <c r="AT836" s="20"/>
      <c r="AU836" s="20"/>
      <c r="AV836" s="20"/>
      <c r="AW836" s="20"/>
      <c r="AX836" s="20"/>
      <c r="AY836" s="20"/>
      <c r="AZ836" s="20"/>
      <c r="BA836" s="20"/>
      <c r="BB836" s="20"/>
      <c r="BC836" s="20"/>
      <c r="BD836" s="20"/>
      <c r="BE836" s="20"/>
      <c r="BF836" s="20"/>
      <c r="BG836" s="20"/>
      <c r="BH836" s="20"/>
      <c r="BI836" s="20"/>
      <c r="BJ836" s="20"/>
      <c r="BK836" s="20"/>
      <c r="BL836" s="20"/>
    </row>
    <row r="837" spans="5:64" customFormat="1" x14ac:dyDescent="0.25">
      <c r="E837" s="19" t="s">
        <v>960</v>
      </c>
      <c r="F837" s="20"/>
      <c r="G837" s="20"/>
      <c r="H837" s="20"/>
      <c r="I837" s="20"/>
      <c r="J837" s="20"/>
      <c r="K837" s="20"/>
      <c r="L837" s="20"/>
      <c r="M837" s="20"/>
      <c r="N837" s="20"/>
      <c r="O837" s="20"/>
      <c r="P837" s="20"/>
      <c r="Q837" s="20"/>
      <c r="R837" s="20"/>
      <c r="S837" s="20"/>
      <c r="T837" s="20"/>
      <c r="U837" s="20"/>
      <c r="V837" s="20"/>
      <c r="W837" s="20"/>
      <c r="X837" s="20"/>
      <c r="Y837" s="20"/>
      <c r="Z837" s="20"/>
      <c r="AA837" s="20"/>
      <c r="AB837" s="20"/>
      <c r="AC837" s="20"/>
      <c r="AD837" s="20"/>
      <c r="AE837" s="20"/>
      <c r="AF837" s="20"/>
      <c r="AG837" s="20"/>
      <c r="AH837" s="20"/>
      <c r="AI837" s="20"/>
      <c r="AJ837" s="20"/>
      <c r="AK837" s="20"/>
      <c r="AL837" s="20"/>
      <c r="AM837" s="20"/>
      <c r="AN837" s="20"/>
      <c r="AO837" s="20"/>
      <c r="AP837" s="20"/>
      <c r="AQ837" s="20"/>
      <c r="AR837" s="20"/>
      <c r="AS837" s="20"/>
      <c r="AT837" s="20"/>
      <c r="AU837" s="20"/>
      <c r="AV837" s="20"/>
      <c r="AW837" s="20"/>
      <c r="AX837" s="20"/>
      <c r="AY837" s="20"/>
      <c r="AZ837" s="20"/>
      <c r="BA837" s="20"/>
      <c r="BB837" s="20"/>
      <c r="BC837" s="20"/>
      <c r="BD837" s="20"/>
      <c r="BE837" s="20"/>
      <c r="BF837" s="20"/>
      <c r="BG837" s="20"/>
      <c r="BH837" s="20"/>
      <c r="BI837" s="20"/>
      <c r="BJ837" s="20"/>
      <c r="BK837" s="20"/>
      <c r="BL837" s="20"/>
    </row>
    <row r="838" spans="5:64" customFormat="1" x14ac:dyDescent="0.25">
      <c r="E838" s="19" t="s">
        <v>961</v>
      </c>
      <c r="F838" s="20"/>
      <c r="G838" s="20"/>
      <c r="H838" s="20"/>
      <c r="I838" s="20"/>
      <c r="J838" s="20"/>
      <c r="K838" s="20"/>
      <c r="L838" s="20"/>
      <c r="M838" s="20"/>
      <c r="N838" s="20"/>
      <c r="O838" s="20"/>
      <c r="P838" s="20"/>
      <c r="Q838" s="20"/>
      <c r="R838" s="20"/>
      <c r="S838" s="20"/>
      <c r="T838" s="20"/>
      <c r="U838" s="20"/>
      <c r="V838" s="20"/>
      <c r="W838" s="20"/>
      <c r="X838" s="20"/>
      <c r="Y838" s="20"/>
      <c r="Z838" s="20"/>
      <c r="AA838" s="20"/>
      <c r="AB838" s="20"/>
      <c r="AC838" s="20"/>
      <c r="AD838" s="20"/>
      <c r="AE838" s="20"/>
      <c r="AF838" s="20"/>
      <c r="AG838" s="20"/>
      <c r="AH838" s="20"/>
      <c r="AI838" s="20"/>
      <c r="AJ838" s="20"/>
      <c r="AK838" s="20"/>
      <c r="AL838" s="20"/>
      <c r="AM838" s="20"/>
      <c r="AN838" s="20"/>
      <c r="AO838" s="20"/>
      <c r="AP838" s="20"/>
      <c r="AQ838" s="20"/>
      <c r="AR838" s="20"/>
      <c r="AS838" s="20"/>
      <c r="AT838" s="20"/>
      <c r="AU838" s="20"/>
      <c r="AV838" s="20"/>
      <c r="AW838" s="20"/>
      <c r="AX838" s="20"/>
      <c r="AY838" s="20"/>
      <c r="AZ838" s="20"/>
      <c r="BA838" s="20"/>
      <c r="BB838" s="20"/>
      <c r="BC838" s="20"/>
      <c r="BD838" s="20"/>
      <c r="BE838" s="20"/>
      <c r="BF838" s="20"/>
      <c r="BG838" s="20"/>
      <c r="BH838" s="20"/>
      <c r="BI838" s="20"/>
      <c r="BJ838" s="20"/>
      <c r="BK838" s="20"/>
      <c r="BL838" s="20"/>
    </row>
    <row r="839" spans="5:64" customFormat="1" x14ac:dyDescent="0.25">
      <c r="E839" s="19" t="s">
        <v>962</v>
      </c>
      <c r="F839" s="20"/>
      <c r="G839" s="20"/>
      <c r="H839" s="20"/>
      <c r="I839" s="20"/>
      <c r="J839" s="20"/>
      <c r="K839" s="20"/>
      <c r="L839" s="20"/>
      <c r="M839" s="20"/>
      <c r="N839" s="20"/>
      <c r="O839" s="20"/>
      <c r="P839" s="20"/>
      <c r="Q839" s="20"/>
      <c r="R839" s="20"/>
      <c r="S839" s="20"/>
      <c r="T839" s="20"/>
      <c r="U839" s="20"/>
      <c r="V839" s="20"/>
      <c r="W839" s="20"/>
      <c r="X839" s="20"/>
      <c r="Y839" s="20"/>
      <c r="Z839" s="20"/>
      <c r="AA839" s="20"/>
      <c r="AB839" s="20"/>
      <c r="AC839" s="20"/>
      <c r="AD839" s="20"/>
      <c r="AE839" s="20"/>
      <c r="AF839" s="20"/>
      <c r="AG839" s="20"/>
      <c r="AH839" s="20"/>
      <c r="AI839" s="20"/>
      <c r="AJ839" s="20"/>
      <c r="AK839" s="20"/>
      <c r="AL839" s="20"/>
      <c r="AM839" s="20"/>
      <c r="AN839" s="20"/>
      <c r="AO839" s="20"/>
      <c r="AP839" s="20"/>
      <c r="AQ839" s="20"/>
      <c r="AR839" s="20"/>
      <c r="AS839" s="20"/>
      <c r="AT839" s="20"/>
      <c r="AU839" s="20"/>
      <c r="AV839" s="20"/>
      <c r="AW839" s="20"/>
      <c r="AX839" s="20"/>
      <c r="AY839" s="20"/>
      <c r="AZ839" s="20"/>
      <c r="BA839" s="20"/>
      <c r="BB839" s="20"/>
      <c r="BC839" s="20"/>
      <c r="BD839" s="20"/>
      <c r="BE839" s="20"/>
      <c r="BF839" s="20"/>
      <c r="BG839" s="20"/>
      <c r="BH839" s="20"/>
      <c r="BI839" s="20"/>
      <c r="BJ839" s="20"/>
      <c r="BK839" s="20"/>
      <c r="BL839" s="20"/>
    </row>
    <row r="840" spans="5:64" customFormat="1" x14ac:dyDescent="0.25">
      <c r="E840" s="19" t="s">
        <v>963</v>
      </c>
      <c r="F840" s="20"/>
      <c r="G840" s="20"/>
      <c r="H840" s="20"/>
      <c r="I840" s="20"/>
      <c r="J840" s="20"/>
      <c r="K840" s="20"/>
      <c r="L840" s="20"/>
      <c r="M840" s="20"/>
      <c r="N840" s="20"/>
      <c r="O840" s="20"/>
      <c r="P840" s="20"/>
      <c r="Q840" s="20"/>
      <c r="R840" s="20"/>
      <c r="S840" s="20"/>
      <c r="T840" s="20"/>
      <c r="U840" s="20"/>
      <c r="V840" s="20"/>
      <c r="W840" s="20"/>
      <c r="X840" s="20"/>
      <c r="Y840" s="20"/>
      <c r="Z840" s="20"/>
      <c r="AA840" s="20"/>
      <c r="AB840" s="20"/>
      <c r="AC840" s="20"/>
      <c r="AD840" s="20"/>
      <c r="AE840" s="20"/>
      <c r="AF840" s="20"/>
      <c r="AG840" s="20"/>
      <c r="AH840" s="20"/>
      <c r="AI840" s="20"/>
      <c r="AJ840" s="20"/>
      <c r="AK840" s="20"/>
      <c r="AL840" s="20"/>
      <c r="AM840" s="20"/>
      <c r="AN840" s="20"/>
      <c r="AO840" s="20"/>
      <c r="AP840" s="20"/>
      <c r="AQ840" s="20"/>
      <c r="AR840" s="20"/>
      <c r="AS840" s="20"/>
      <c r="AT840" s="20"/>
      <c r="AU840" s="20"/>
      <c r="AV840" s="20"/>
      <c r="AW840" s="20"/>
      <c r="AX840" s="20"/>
      <c r="AY840" s="20"/>
      <c r="AZ840" s="20"/>
      <c r="BA840" s="20"/>
      <c r="BB840" s="20"/>
      <c r="BC840" s="20"/>
      <c r="BD840" s="20"/>
      <c r="BE840" s="20"/>
      <c r="BF840" s="20"/>
      <c r="BG840" s="20"/>
      <c r="BH840" s="20"/>
      <c r="BI840" s="20"/>
      <c r="BJ840" s="20"/>
      <c r="BK840" s="20"/>
      <c r="BL840" s="20"/>
    </row>
    <row r="841" spans="5:64" customFormat="1" x14ac:dyDescent="0.25">
      <c r="E841" s="19" t="s">
        <v>964</v>
      </c>
      <c r="F841" s="20"/>
      <c r="G841" s="20"/>
      <c r="H841" s="20"/>
      <c r="I841" s="20"/>
      <c r="J841" s="20"/>
      <c r="K841" s="20"/>
      <c r="L841" s="20"/>
      <c r="M841" s="20"/>
      <c r="N841" s="20"/>
      <c r="O841" s="20"/>
      <c r="P841" s="20"/>
      <c r="Q841" s="20"/>
      <c r="R841" s="20"/>
      <c r="S841" s="20"/>
      <c r="T841" s="20"/>
      <c r="U841" s="20"/>
      <c r="V841" s="20"/>
      <c r="W841" s="20"/>
      <c r="X841" s="20"/>
      <c r="Y841" s="20"/>
      <c r="Z841" s="20"/>
      <c r="AA841" s="20"/>
      <c r="AB841" s="20"/>
      <c r="AC841" s="20"/>
      <c r="AD841" s="20"/>
      <c r="AE841" s="20"/>
      <c r="AF841" s="20"/>
      <c r="AG841" s="20"/>
      <c r="AH841" s="20"/>
      <c r="AI841" s="20"/>
      <c r="AJ841" s="20"/>
      <c r="AK841" s="20"/>
      <c r="AL841" s="20"/>
      <c r="AM841" s="20"/>
      <c r="AN841" s="20"/>
      <c r="AO841" s="20"/>
      <c r="AP841" s="20"/>
      <c r="AQ841" s="20"/>
      <c r="AR841" s="20"/>
      <c r="AS841" s="20"/>
      <c r="AT841" s="20"/>
      <c r="AU841" s="20"/>
      <c r="AV841" s="20"/>
      <c r="AW841" s="20"/>
      <c r="AX841" s="20"/>
      <c r="AY841" s="20"/>
      <c r="AZ841" s="20"/>
      <c r="BA841" s="20"/>
      <c r="BB841" s="20"/>
      <c r="BC841" s="20"/>
      <c r="BD841" s="20"/>
      <c r="BE841" s="20"/>
      <c r="BF841" s="20"/>
      <c r="BG841" s="20"/>
      <c r="BH841" s="20"/>
      <c r="BI841" s="20"/>
      <c r="BJ841" s="20"/>
      <c r="BK841" s="20"/>
      <c r="BL841" s="20"/>
    </row>
    <row r="842" spans="5:64" customFormat="1" x14ac:dyDescent="0.25">
      <c r="E842" s="19" t="s">
        <v>965</v>
      </c>
      <c r="F842" s="20"/>
      <c r="G842" s="20"/>
      <c r="H842" s="20"/>
      <c r="I842" s="20"/>
      <c r="J842" s="20"/>
      <c r="K842" s="20"/>
      <c r="L842" s="20"/>
      <c r="M842" s="20"/>
      <c r="N842" s="20"/>
      <c r="O842" s="20"/>
      <c r="P842" s="20"/>
      <c r="Q842" s="20"/>
      <c r="R842" s="20"/>
      <c r="S842" s="20"/>
      <c r="T842" s="20"/>
      <c r="U842" s="20"/>
      <c r="V842" s="20"/>
      <c r="W842" s="20"/>
      <c r="X842" s="20"/>
      <c r="Y842" s="20"/>
      <c r="Z842" s="20"/>
      <c r="AA842" s="20"/>
      <c r="AB842" s="20"/>
      <c r="AC842" s="20"/>
      <c r="AD842" s="20"/>
      <c r="AE842" s="20"/>
      <c r="AF842" s="20"/>
      <c r="AG842" s="20"/>
      <c r="AH842" s="20"/>
      <c r="AI842" s="20"/>
      <c r="AJ842" s="20"/>
      <c r="AK842" s="20"/>
      <c r="AL842" s="20"/>
      <c r="AM842" s="20"/>
      <c r="AN842" s="20"/>
      <c r="AO842" s="20"/>
      <c r="AP842" s="20"/>
      <c r="AQ842" s="20"/>
      <c r="AR842" s="20"/>
      <c r="AS842" s="20"/>
      <c r="AT842" s="20"/>
      <c r="AU842" s="20"/>
      <c r="AV842" s="20"/>
      <c r="AW842" s="20"/>
      <c r="AX842" s="20"/>
      <c r="AY842" s="20"/>
      <c r="AZ842" s="20"/>
      <c r="BA842" s="20"/>
      <c r="BB842" s="20"/>
      <c r="BC842" s="20"/>
      <c r="BD842" s="20"/>
      <c r="BE842" s="20"/>
      <c r="BF842" s="20"/>
      <c r="BG842" s="20"/>
      <c r="BH842" s="20"/>
      <c r="BI842" s="20"/>
      <c r="BJ842" s="20"/>
      <c r="BK842" s="20"/>
      <c r="BL842" s="20"/>
    </row>
    <row r="843" spans="5:64" customFormat="1" x14ac:dyDescent="0.25">
      <c r="E843" s="19" t="s">
        <v>966</v>
      </c>
      <c r="F843" s="20"/>
      <c r="G843" s="20"/>
      <c r="H843" s="20"/>
      <c r="I843" s="20"/>
      <c r="J843" s="20"/>
      <c r="K843" s="20"/>
      <c r="L843" s="20"/>
      <c r="M843" s="20"/>
      <c r="N843" s="20"/>
      <c r="O843" s="20"/>
      <c r="P843" s="20"/>
      <c r="Q843" s="20"/>
      <c r="R843" s="20"/>
      <c r="S843" s="20"/>
      <c r="T843" s="20"/>
      <c r="U843" s="20"/>
      <c r="V843" s="20"/>
      <c r="W843" s="20"/>
      <c r="X843" s="20"/>
      <c r="Y843" s="20"/>
      <c r="Z843" s="20"/>
      <c r="AA843" s="20"/>
      <c r="AB843" s="20"/>
      <c r="AC843" s="20"/>
      <c r="AD843" s="20"/>
      <c r="AE843" s="20"/>
      <c r="AF843" s="20"/>
      <c r="AG843" s="20"/>
      <c r="AH843" s="20"/>
      <c r="AI843" s="20"/>
      <c r="AJ843" s="20"/>
      <c r="AK843" s="20"/>
      <c r="AL843" s="20"/>
      <c r="AM843" s="20"/>
      <c r="AN843" s="20"/>
      <c r="AO843" s="20"/>
      <c r="AP843" s="20"/>
      <c r="AQ843" s="20"/>
      <c r="AR843" s="20"/>
      <c r="AS843" s="20"/>
      <c r="AT843" s="20"/>
      <c r="AU843" s="20"/>
      <c r="AV843" s="20"/>
      <c r="AW843" s="20"/>
      <c r="AX843" s="20"/>
      <c r="AY843" s="20"/>
      <c r="AZ843" s="20"/>
      <c r="BA843" s="20"/>
      <c r="BB843" s="20"/>
      <c r="BC843" s="20"/>
      <c r="BD843" s="20"/>
      <c r="BE843" s="20"/>
      <c r="BF843" s="20"/>
      <c r="BG843" s="20"/>
      <c r="BH843" s="20"/>
      <c r="BI843" s="20"/>
      <c r="BJ843" s="20"/>
      <c r="BK843" s="20"/>
      <c r="BL843" s="20"/>
    </row>
    <row r="844" spans="5:64" customFormat="1" x14ac:dyDescent="0.25">
      <c r="E844" s="19" t="s">
        <v>2</v>
      </c>
      <c r="F844" s="20"/>
      <c r="G844" s="20"/>
      <c r="H844" s="20"/>
      <c r="I844" s="20"/>
      <c r="J844" s="20"/>
      <c r="K844" s="20"/>
      <c r="L844" s="20"/>
      <c r="M844" s="20"/>
      <c r="N844" s="20"/>
      <c r="O844" s="20"/>
      <c r="P844" s="20"/>
      <c r="Q844" s="20"/>
      <c r="R844" s="20"/>
      <c r="S844" s="20"/>
      <c r="T844" s="20"/>
      <c r="U844" s="20"/>
      <c r="V844" s="20"/>
      <c r="W844" s="20"/>
      <c r="X844" s="20"/>
      <c r="Y844" s="20"/>
      <c r="Z844" s="20"/>
      <c r="AA844" s="20"/>
      <c r="AB844" s="20"/>
      <c r="AC844" s="20"/>
      <c r="AD844" s="20"/>
      <c r="AE844" s="20"/>
      <c r="AF844" s="20"/>
      <c r="AG844" s="20"/>
      <c r="AH844" s="20"/>
      <c r="AI844" s="20"/>
      <c r="AJ844" s="20"/>
      <c r="AK844" s="20"/>
      <c r="AL844" s="20"/>
      <c r="AM844" s="20"/>
      <c r="AN844" s="20"/>
      <c r="AO844" s="20"/>
      <c r="AP844" s="20"/>
      <c r="AQ844" s="20"/>
      <c r="AR844" s="20"/>
      <c r="AS844" s="20"/>
      <c r="AT844" s="20"/>
      <c r="AU844" s="20"/>
      <c r="AV844" s="20"/>
      <c r="AW844" s="20"/>
      <c r="AX844" s="20"/>
      <c r="AY844" s="20"/>
      <c r="AZ844" s="20"/>
      <c r="BA844" s="20"/>
      <c r="BB844" s="20"/>
      <c r="BC844" s="20"/>
      <c r="BD844" s="20"/>
      <c r="BE844" s="20"/>
      <c r="BF844" s="20"/>
      <c r="BG844" s="20"/>
      <c r="BH844" s="20"/>
      <c r="BI844" s="20"/>
      <c r="BJ844" s="20"/>
      <c r="BK844" s="20"/>
      <c r="BL844" s="20"/>
    </row>
    <row r="845" spans="5:64" customFormat="1" x14ac:dyDescent="0.25">
      <c r="E845" s="19" t="s">
        <v>967</v>
      </c>
      <c r="F845" s="20"/>
      <c r="G845" s="20"/>
      <c r="H845" s="20"/>
      <c r="I845" s="20"/>
      <c r="J845" s="20"/>
      <c r="K845" s="20"/>
      <c r="L845" s="20"/>
      <c r="M845" s="20"/>
      <c r="N845" s="20"/>
      <c r="O845" s="20"/>
      <c r="P845" s="20"/>
      <c r="Q845" s="20"/>
      <c r="R845" s="20"/>
      <c r="S845" s="20"/>
      <c r="T845" s="20"/>
      <c r="U845" s="20"/>
      <c r="V845" s="20"/>
      <c r="W845" s="20"/>
      <c r="X845" s="20"/>
      <c r="Y845" s="20"/>
      <c r="Z845" s="20"/>
      <c r="AA845" s="20"/>
      <c r="AB845" s="20"/>
      <c r="AC845" s="20"/>
      <c r="AD845" s="20"/>
      <c r="AE845" s="20"/>
      <c r="AF845" s="20"/>
      <c r="AG845" s="20"/>
      <c r="AH845" s="20"/>
      <c r="AI845" s="20"/>
      <c r="AJ845" s="20"/>
      <c r="AK845" s="20"/>
      <c r="AL845" s="20"/>
      <c r="AM845" s="20"/>
      <c r="AN845" s="20"/>
      <c r="AO845" s="20"/>
      <c r="AP845" s="20"/>
      <c r="AQ845" s="20"/>
      <c r="AR845" s="20"/>
      <c r="AS845" s="20"/>
      <c r="AT845" s="20"/>
      <c r="AU845" s="20"/>
      <c r="AV845" s="20"/>
      <c r="AW845" s="20"/>
      <c r="AX845" s="20"/>
      <c r="AY845" s="20"/>
      <c r="AZ845" s="20"/>
      <c r="BA845" s="20"/>
      <c r="BB845" s="20"/>
      <c r="BC845" s="20"/>
      <c r="BD845" s="20"/>
      <c r="BE845" s="20"/>
      <c r="BF845" s="20"/>
      <c r="BG845" s="20"/>
      <c r="BH845" s="20"/>
      <c r="BI845" s="20"/>
      <c r="BJ845" s="20"/>
      <c r="BK845" s="20"/>
      <c r="BL845" s="20"/>
    </row>
    <row r="846" spans="5:64" customFormat="1" x14ac:dyDescent="0.25">
      <c r="E846" s="19" t="s">
        <v>968</v>
      </c>
      <c r="F846" s="20"/>
      <c r="G846" s="20"/>
      <c r="H846" s="20"/>
      <c r="I846" s="20"/>
      <c r="J846" s="20"/>
      <c r="K846" s="20"/>
      <c r="L846" s="20"/>
      <c r="M846" s="20"/>
      <c r="N846" s="20"/>
      <c r="O846" s="20"/>
      <c r="P846" s="20"/>
      <c r="Q846" s="20"/>
      <c r="R846" s="20"/>
      <c r="S846" s="20"/>
      <c r="T846" s="20"/>
      <c r="U846" s="20"/>
      <c r="V846" s="20"/>
      <c r="W846" s="20"/>
      <c r="X846" s="20"/>
      <c r="Y846" s="20"/>
      <c r="Z846" s="20"/>
      <c r="AA846" s="20"/>
      <c r="AB846" s="20"/>
      <c r="AC846" s="20"/>
      <c r="AD846" s="20"/>
      <c r="AE846" s="20"/>
      <c r="AF846" s="20"/>
      <c r="AG846" s="20"/>
      <c r="AH846" s="20"/>
      <c r="AI846" s="20"/>
      <c r="AJ846" s="20"/>
      <c r="AK846" s="20"/>
      <c r="AL846" s="20"/>
      <c r="AM846" s="20"/>
      <c r="AN846" s="20"/>
      <c r="AO846" s="20"/>
      <c r="AP846" s="20"/>
      <c r="AQ846" s="20"/>
      <c r="AR846" s="20"/>
      <c r="AS846" s="20"/>
      <c r="AT846" s="20"/>
      <c r="AU846" s="20"/>
      <c r="AV846" s="20"/>
      <c r="AW846" s="20"/>
      <c r="AX846" s="20"/>
      <c r="AY846" s="20"/>
      <c r="AZ846" s="20"/>
      <c r="BA846" s="20"/>
      <c r="BB846" s="20"/>
      <c r="BC846" s="20"/>
      <c r="BD846" s="20"/>
      <c r="BE846" s="20"/>
      <c r="BF846" s="20"/>
      <c r="BG846" s="20"/>
      <c r="BH846" s="20"/>
      <c r="BI846" s="20"/>
      <c r="BJ846" s="20"/>
      <c r="BK846" s="20"/>
      <c r="BL846" s="20"/>
    </row>
    <row r="847" spans="5:64" customFormat="1" x14ac:dyDescent="0.25">
      <c r="E847" s="19" t="s">
        <v>969</v>
      </c>
      <c r="F847" s="20"/>
      <c r="G847" s="20"/>
      <c r="H847" s="20"/>
      <c r="I847" s="20"/>
      <c r="J847" s="20"/>
      <c r="K847" s="20"/>
      <c r="L847" s="20"/>
      <c r="M847" s="20"/>
      <c r="N847" s="20"/>
      <c r="O847" s="20"/>
      <c r="P847" s="20"/>
      <c r="Q847" s="20"/>
      <c r="R847" s="20"/>
      <c r="S847" s="20"/>
      <c r="T847" s="20"/>
      <c r="U847" s="20"/>
      <c r="V847" s="20"/>
      <c r="W847" s="20"/>
      <c r="X847" s="20"/>
      <c r="Y847" s="20"/>
      <c r="Z847" s="20"/>
      <c r="AA847" s="20"/>
      <c r="AB847" s="20"/>
      <c r="AC847" s="20"/>
      <c r="AD847" s="20"/>
      <c r="AE847" s="20"/>
      <c r="AF847" s="20"/>
      <c r="AG847" s="20"/>
      <c r="AH847" s="20"/>
      <c r="AI847" s="20"/>
      <c r="AJ847" s="20"/>
      <c r="AK847" s="20"/>
      <c r="AL847" s="20"/>
      <c r="AM847" s="20"/>
      <c r="AN847" s="20"/>
      <c r="AO847" s="20"/>
      <c r="AP847" s="20"/>
      <c r="AQ847" s="20"/>
      <c r="AR847" s="20"/>
      <c r="AS847" s="20"/>
      <c r="AT847" s="20"/>
      <c r="AU847" s="20"/>
      <c r="AV847" s="20"/>
      <c r="AW847" s="20"/>
      <c r="AX847" s="20"/>
      <c r="AY847" s="20"/>
      <c r="AZ847" s="20"/>
      <c r="BA847" s="20"/>
      <c r="BB847" s="20"/>
      <c r="BC847" s="20"/>
      <c r="BD847" s="20"/>
      <c r="BE847" s="20"/>
      <c r="BF847" s="20"/>
      <c r="BG847" s="20"/>
      <c r="BH847" s="20"/>
      <c r="BI847" s="20"/>
      <c r="BJ847" s="20"/>
      <c r="BK847" s="20"/>
      <c r="BL847" s="20"/>
    </row>
    <row r="848" spans="5:64" customFormat="1" x14ac:dyDescent="0.25">
      <c r="E848" s="19" t="s">
        <v>970</v>
      </c>
      <c r="F848" s="20"/>
      <c r="G848" s="20"/>
      <c r="H848" s="20"/>
      <c r="I848" s="20"/>
      <c r="J848" s="20"/>
      <c r="K848" s="20"/>
      <c r="L848" s="20"/>
      <c r="M848" s="20"/>
      <c r="N848" s="20"/>
      <c r="O848" s="20"/>
      <c r="P848" s="20"/>
      <c r="Q848" s="20"/>
      <c r="R848" s="20"/>
      <c r="S848" s="20"/>
      <c r="T848" s="20"/>
      <c r="U848" s="20"/>
      <c r="V848" s="20"/>
      <c r="W848" s="20"/>
      <c r="X848" s="20"/>
      <c r="Y848" s="20"/>
      <c r="Z848" s="20"/>
      <c r="AA848" s="20"/>
      <c r="AB848" s="20"/>
      <c r="AC848" s="20"/>
      <c r="AD848" s="20"/>
      <c r="AE848" s="20"/>
      <c r="AF848" s="20"/>
      <c r="AG848" s="20"/>
      <c r="AH848" s="20"/>
      <c r="AI848" s="20"/>
      <c r="AJ848" s="20"/>
      <c r="AK848" s="20"/>
      <c r="AL848" s="20"/>
      <c r="AM848" s="20"/>
      <c r="AN848" s="20"/>
      <c r="AO848" s="20"/>
      <c r="AP848" s="20"/>
      <c r="AQ848" s="20"/>
      <c r="AR848" s="20"/>
      <c r="AS848" s="20"/>
      <c r="AT848" s="20"/>
      <c r="AU848" s="20"/>
      <c r="AV848" s="20"/>
      <c r="AW848" s="20"/>
      <c r="AX848" s="20"/>
      <c r="AY848" s="20"/>
      <c r="AZ848" s="20"/>
      <c r="BA848" s="20"/>
      <c r="BB848" s="20"/>
      <c r="BC848" s="20"/>
      <c r="BD848" s="20"/>
      <c r="BE848" s="20"/>
      <c r="BF848" s="20"/>
      <c r="BG848" s="20"/>
      <c r="BH848" s="20"/>
      <c r="BI848" s="20"/>
      <c r="BJ848" s="20"/>
      <c r="BK848" s="20"/>
      <c r="BL848" s="20"/>
    </row>
    <row r="849" spans="5:64" customFormat="1" x14ac:dyDescent="0.25">
      <c r="E849" s="19" t="s">
        <v>971</v>
      </c>
      <c r="F849" s="20"/>
      <c r="G849" s="20"/>
      <c r="H849" s="20"/>
      <c r="I849" s="20"/>
      <c r="J849" s="20"/>
      <c r="K849" s="20"/>
      <c r="L849" s="20"/>
      <c r="M849" s="20"/>
      <c r="N849" s="20"/>
      <c r="O849" s="20"/>
      <c r="P849" s="20"/>
      <c r="Q849" s="20"/>
      <c r="R849" s="20"/>
      <c r="S849" s="20"/>
      <c r="T849" s="20"/>
      <c r="U849" s="20"/>
      <c r="V849" s="20"/>
      <c r="W849" s="20"/>
      <c r="X849" s="20"/>
      <c r="Y849" s="20"/>
      <c r="Z849" s="20"/>
      <c r="AA849" s="20"/>
      <c r="AB849" s="20"/>
      <c r="AC849" s="20"/>
      <c r="AD849" s="20"/>
      <c r="AE849" s="20"/>
      <c r="AF849" s="20"/>
      <c r="AG849" s="20"/>
      <c r="AH849" s="20"/>
      <c r="AI849" s="20"/>
      <c r="AJ849" s="20"/>
      <c r="AK849" s="20"/>
      <c r="AL849" s="20"/>
      <c r="AM849" s="20"/>
      <c r="AN849" s="20"/>
      <c r="AO849" s="20"/>
      <c r="AP849" s="20"/>
      <c r="AQ849" s="20"/>
      <c r="AR849" s="20"/>
      <c r="AS849" s="20"/>
      <c r="AT849" s="20"/>
      <c r="AU849" s="20"/>
      <c r="AV849" s="20"/>
      <c r="AW849" s="20"/>
      <c r="AX849" s="20"/>
      <c r="AY849" s="20"/>
      <c r="AZ849" s="20"/>
      <c r="BA849" s="20"/>
      <c r="BB849" s="20"/>
      <c r="BC849" s="20"/>
      <c r="BD849" s="20"/>
      <c r="BE849" s="20"/>
      <c r="BF849" s="20"/>
      <c r="BG849" s="20"/>
      <c r="BH849" s="20"/>
      <c r="BI849" s="20"/>
      <c r="BJ849" s="20"/>
      <c r="BK849" s="20"/>
      <c r="BL849" s="20"/>
    </row>
    <row r="850" spans="5:64" customFormat="1" x14ac:dyDescent="0.25">
      <c r="E850" s="19" t="s">
        <v>972</v>
      </c>
      <c r="F850" s="20"/>
      <c r="G850" s="20"/>
      <c r="H850" s="20"/>
      <c r="I850" s="20"/>
      <c r="J850" s="20"/>
      <c r="K850" s="20"/>
      <c r="L850" s="20"/>
      <c r="M850" s="20"/>
      <c r="N850" s="20"/>
      <c r="O850" s="20"/>
      <c r="P850" s="20"/>
      <c r="Q850" s="20"/>
      <c r="R850" s="20"/>
      <c r="S850" s="20"/>
      <c r="T850" s="20"/>
      <c r="U850" s="20"/>
      <c r="V850" s="20"/>
      <c r="W850" s="20"/>
      <c r="X850" s="20"/>
      <c r="Y850" s="20"/>
      <c r="Z850" s="20"/>
      <c r="AA850" s="20"/>
      <c r="AB850" s="20"/>
      <c r="AC850" s="20"/>
      <c r="AD850" s="20"/>
      <c r="AE850" s="20"/>
      <c r="AF850" s="20"/>
      <c r="AG850" s="20"/>
      <c r="AH850" s="20"/>
      <c r="AI850" s="20"/>
      <c r="AJ850" s="20"/>
      <c r="AK850" s="20"/>
      <c r="AL850" s="20"/>
      <c r="AM850" s="20"/>
      <c r="AN850" s="20"/>
      <c r="AO850" s="20"/>
      <c r="AP850" s="20"/>
      <c r="AQ850" s="20"/>
      <c r="AR850" s="20"/>
      <c r="AS850" s="20"/>
      <c r="AT850" s="20"/>
      <c r="AU850" s="20"/>
      <c r="AV850" s="20"/>
      <c r="AW850" s="20"/>
      <c r="AX850" s="20"/>
      <c r="AY850" s="20"/>
      <c r="AZ850" s="20"/>
      <c r="BA850" s="20"/>
      <c r="BB850" s="20"/>
      <c r="BC850" s="20"/>
      <c r="BD850" s="20"/>
      <c r="BE850" s="20"/>
      <c r="BF850" s="20"/>
      <c r="BG850" s="20"/>
      <c r="BH850" s="20"/>
      <c r="BI850" s="20"/>
      <c r="BJ850" s="20"/>
      <c r="BK850" s="20"/>
      <c r="BL850" s="20"/>
    </row>
    <row r="851" spans="5:64" customFormat="1" x14ac:dyDescent="0.25">
      <c r="E851" s="19" t="s">
        <v>973</v>
      </c>
      <c r="F851" s="20"/>
      <c r="G851" s="20"/>
      <c r="H851" s="20"/>
      <c r="I851" s="20"/>
      <c r="J851" s="20"/>
      <c r="K851" s="20"/>
      <c r="L851" s="20"/>
      <c r="M851" s="20"/>
      <c r="N851" s="20"/>
      <c r="O851" s="20"/>
      <c r="P851" s="20"/>
      <c r="Q851" s="20"/>
      <c r="R851" s="20"/>
      <c r="S851" s="20"/>
      <c r="T851" s="20"/>
      <c r="U851" s="20"/>
      <c r="V851" s="20"/>
      <c r="W851" s="20"/>
      <c r="X851" s="20"/>
      <c r="Y851" s="20"/>
      <c r="Z851" s="20"/>
      <c r="AA851" s="20"/>
      <c r="AB851" s="20"/>
      <c r="AC851" s="20"/>
      <c r="AD851" s="20"/>
      <c r="AE851" s="20"/>
      <c r="AF851" s="20"/>
      <c r="AG851" s="20"/>
      <c r="AH851" s="20"/>
      <c r="AI851" s="20"/>
      <c r="AJ851" s="20"/>
      <c r="AK851" s="20"/>
      <c r="AL851" s="20"/>
      <c r="AM851" s="20"/>
      <c r="AN851" s="20"/>
      <c r="AO851" s="20"/>
      <c r="AP851" s="20"/>
      <c r="AQ851" s="20"/>
      <c r="AR851" s="20"/>
      <c r="AS851" s="20"/>
      <c r="AT851" s="20"/>
      <c r="AU851" s="20"/>
      <c r="AV851" s="20"/>
      <c r="AW851" s="20"/>
      <c r="AX851" s="20"/>
      <c r="AY851" s="20"/>
      <c r="AZ851" s="20"/>
      <c r="BA851" s="20"/>
      <c r="BB851" s="20"/>
      <c r="BC851" s="20"/>
      <c r="BD851" s="20"/>
      <c r="BE851" s="20"/>
      <c r="BF851" s="20"/>
      <c r="BG851" s="20"/>
      <c r="BH851" s="20"/>
      <c r="BI851" s="20"/>
      <c r="BJ851" s="20"/>
      <c r="BK851" s="20"/>
      <c r="BL851" s="20"/>
    </row>
    <row r="852" spans="5:64" customFormat="1" x14ac:dyDescent="0.25">
      <c r="E852" s="19" t="s">
        <v>974</v>
      </c>
      <c r="F852" s="20"/>
      <c r="G852" s="20"/>
      <c r="H852" s="20"/>
      <c r="I852" s="20"/>
      <c r="J852" s="20"/>
      <c r="K852" s="20"/>
      <c r="L852" s="20"/>
      <c r="M852" s="20"/>
      <c r="N852" s="20"/>
      <c r="O852" s="20"/>
      <c r="P852" s="20"/>
      <c r="Q852" s="20"/>
      <c r="R852" s="20"/>
      <c r="S852" s="20"/>
      <c r="T852" s="20"/>
      <c r="U852" s="20"/>
      <c r="V852" s="20"/>
      <c r="W852" s="20"/>
      <c r="X852" s="20"/>
      <c r="Y852" s="20"/>
      <c r="Z852" s="20"/>
      <c r="AA852" s="20"/>
      <c r="AB852" s="20"/>
      <c r="AC852" s="20"/>
      <c r="AD852" s="20"/>
      <c r="AE852" s="20"/>
      <c r="AF852" s="20"/>
      <c r="AG852" s="20"/>
      <c r="AH852" s="20"/>
      <c r="AI852" s="20"/>
      <c r="AJ852" s="20"/>
      <c r="AK852" s="20"/>
      <c r="AL852" s="20"/>
      <c r="AM852" s="20"/>
      <c r="AN852" s="20"/>
      <c r="AO852" s="20"/>
      <c r="AP852" s="20"/>
      <c r="AQ852" s="20"/>
      <c r="AR852" s="20"/>
      <c r="AS852" s="20"/>
      <c r="AT852" s="20"/>
      <c r="AU852" s="20"/>
      <c r="AV852" s="20"/>
      <c r="AW852" s="20"/>
      <c r="AX852" s="20"/>
      <c r="AY852" s="20"/>
      <c r="AZ852" s="20"/>
      <c r="BA852" s="20"/>
      <c r="BB852" s="20"/>
      <c r="BC852" s="20"/>
      <c r="BD852" s="20"/>
      <c r="BE852" s="20"/>
      <c r="BF852" s="20"/>
      <c r="BG852" s="20"/>
      <c r="BH852" s="20"/>
      <c r="BI852" s="20"/>
      <c r="BJ852" s="20"/>
      <c r="BK852" s="20"/>
      <c r="BL852" s="20"/>
    </row>
    <row r="853" spans="5:64" customFormat="1" x14ac:dyDescent="0.25">
      <c r="E853" s="19" t="s">
        <v>975</v>
      </c>
      <c r="F853" s="20"/>
      <c r="G853" s="20"/>
      <c r="H853" s="20"/>
      <c r="I853" s="20"/>
      <c r="J853" s="20"/>
      <c r="K853" s="20"/>
      <c r="L853" s="20"/>
      <c r="M853" s="20"/>
      <c r="N853" s="20"/>
      <c r="O853" s="20"/>
      <c r="P853" s="20"/>
      <c r="Q853" s="20"/>
      <c r="R853" s="20"/>
      <c r="S853" s="20"/>
      <c r="T853" s="20"/>
      <c r="U853" s="20"/>
      <c r="V853" s="20"/>
      <c r="W853" s="20"/>
      <c r="X853" s="20"/>
      <c r="Y853" s="20"/>
      <c r="Z853" s="20"/>
      <c r="AA853" s="20"/>
      <c r="AB853" s="20"/>
      <c r="AC853" s="20"/>
      <c r="AD853" s="20"/>
      <c r="AE853" s="20"/>
      <c r="AF853" s="20"/>
      <c r="AG853" s="20"/>
      <c r="AH853" s="20"/>
      <c r="AI853" s="20"/>
      <c r="AJ853" s="20"/>
      <c r="AK853" s="20"/>
      <c r="AL853" s="20"/>
      <c r="AM853" s="20"/>
      <c r="AN853" s="20"/>
      <c r="AO853" s="20"/>
      <c r="AP853" s="20"/>
      <c r="AQ853" s="20"/>
      <c r="AR853" s="20"/>
      <c r="AS853" s="20"/>
      <c r="AT853" s="20"/>
      <c r="AU853" s="20"/>
      <c r="AV853" s="20"/>
      <c r="AW853" s="20"/>
      <c r="AX853" s="20"/>
      <c r="AY853" s="20"/>
      <c r="AZ853" s="20"/>
      <c r="BA853" s="20"/>
      <c r="BB853" s="20"/>
      <c r="BC853" s="20"/>
      <c r="BD853" s="20"/>
      <c r="BE853" s="20"/>
      <c r="BF853" s="20"/>
      <c r="BG853" s="20"/>
      <c r="BH853" s="20"/>
      <c r="BI853" s="20"/>
      <c r="BJ853" s="20"/>
      <c r="BK853" s="20"/>
      <c r="BL853" s="20"/>
    </row>
    <row r="854" spans="5:64" customFormat="1" x14ac:dyDescent="0.25">
      <c r="E854" s="19" t="s">
        <v>976</v>
      </c>
      <c r="F854" s="20"/>
      <c r="G854" s="20"/>
      <c r="H854" s="20"/>
      <c r="I854" s="20"/>
      <c r="J854" s="20"/>
      <c r="K854" s="20"/>
      <c r="L854" s="20"/>
      <c r="M854" s="20"/>
      <c r="N854" s="20"/>
      <c r="O854" s="20"/>
      <c r="P854" s="20"/>
      <c r="Q854" s="20"/>
      <c r="R854" s="20"/>
      <c r="S854" s="20"/>
      <c r="T854" s="20"/>
      <c r="U854" s="20"/>
      <c r="V854" s="20"/>
      <c r="W854" s="20"/>
      <c r="X854" s="20"/>
      <c r="Y854" s="20"/>
      <c r="Z854" s="20"/>
      <c r="AA854" s="20"/>
      <c r="AB854" s="20"/>
      <c r="AC854" s="20"/>
      <c r="AD854" s="20"/>
      <c r="AE854" s="20"/>
      <c r="AF854" s="20"/>
      <c r="AG854" s="20"/>
      <c r="AH854" s="20"/>
      <c r="AI854" s="20"/>
      <c r="AJ854" s="20"/>
      <c r="AK854" s="20"/>
      <c r="AL854" s="20"/>
      <c r="AM854" s="20"/>
      <c r="AN854" s="20"/>
      <c r="AO854" s="20"/>
      <c r="AP854" s="20"/>
      <c r="AQ854" s="20"/>
      <c r="AR854" s="20"/>
      <c r="AS854" s="20"/>
      <c r="AT854" s="20"/>
      <c r="AU854" s="20"/>
      <c r="AV854" s="20"/>
      <c r="AW854" s="20"/>
      <c r="AX854" s="20"/>
      <c r="AY854" s="20"/>
      <c r="AZ854" s="20"/>
      <c r="BA854" s="20"/>
      <c r="BB854" s="20"/>
      <c r="BC854" s="20"/>
      <c r="BD854" s="20"/>
      <c r="BE854" s="20"/>
      <c r="BF854" s="20"/>
      <c r="BG854" s="20"/>
      <c r="BH854" s="20"/>
      <c r="BI854" s="20"/>
      <c r="BJ854" s="20"/>
      <c r="BK854" s="20"/>
      <c r="BL854" s="20"/>
    </row>
    <row r="855" spans="5:64" customFormat="1" x14ac:dyDescent="0.25">
      <c r="E855" s="19"/>
      <c r="F855" s="20"/>
      <c r="G855" s="20"/>
      <c r="H855" s="20"/>
      <c r="I855" s="20"/>
      <c r="J855" s="20"/>
      <c r="K855" s="20"/>
      <c r="L855" s="20"/>
      <c r="M855" s="20"/>
      <c r="N855" s="20"/>
      <c r="O855" s="20"/>
      <c r="P855" s="20"/>
      <c r="Q855" s="20"/>
      <c r="R855" s="20"/>
      <c r="S855" s="20"/>
      <c r="T855" s="20"/>
      <c r="U855" s="20"/>
      <c r="V855" s="20"/>
      <c r="W855" s="20"/>
      <c r="X855" s="20"/>
      <c r="Y855" s="20"/>
      <c r="Z855" s="20"/>
      <c r="AA855" s="20"/>
      <c r="AB855" s="20"/>
      <c r="AC855" s="20"/>
      <c r="AD855" s="20"/>
      <c r="AE855" s="20"/>
      <c r="AF855" s="20"/>
      <c r="AG855" s="20"/>
      <c r="AH855" s="20"/>
      <c r="AI855" s="20"/>
      <c r="AJ855" s="20"/>
      <c r="AK855" s="20"/>
      <c r="AL855" s="20"/>
      <c r="AM855" s="20"/>
      <c r="AN855" s="20"/>
      <c r="AO855" s="20"/>
      <c r="AP855" s="20"/>
      <c r="AQ855" s="20"/>
      <c r="AR855" s="20"/>
      <c r="AS855" s="20"/>
      <c r="AT855" s="20"/>
      <c r="AU855" s="20"/>
      <c r="AV855" s="20"/>
      <c r="AW855" s="20"/>
      <c r="AX855" s="20"/>
      <c r="AY855" s="20"/>
      <c r="AZ855" s="20"/>
      <c r="BA855" s="20"/>
      <c r="BB855" s="20"/>
      <c r="BC855" s="20"/>
      <c r="BD855" s="20"/>
      <c r="BE855" s="20"/>
      <c r="BF855" s="20"/>
      <c r="BG855" s="20"/>
      <c r="BH855" s="20"/>
      <c r="BI855" s="20"/>
      <c r="BJ855" s="20"/>
      <c r="BK855" s="20"/>
      <c r="BL855" s="20"/>
    </row>
    <row r="856" spans="5:64" customFormat="1" x14ac:dyDescent="0.25">
      <c r="E856" s="19" t="s">
        <v>977</v>
      </c>
      <c r="F856" s="20"/>
      <c r="G856" s="20"/>
      <c r="H856" s="20"/>
      <c r="I856" s="20"/>
      <c r="J856" s="20"/>
      <c r="K856" s="20"/>
      <c r="L856" s="20"/>
      <c r="M856" s="20"/>
      <c r="N856" s="20"/>
      <c r="O856" s="20"/>
      <c r="P856" s="20"/>
      <c r="Q856" s="20"/>
      <c r="R856" s="20"/>
      <c r="S856" s="20"/>
      <c r="T856" s="20"/>
      <c r="U856" s="20"/>
      <c r="V856" s="20"/>
      <c r="W856" s="20"/>
      <c r="X856" s="20"/>
      <c r="Y856" s="20"/>
      <c r="Z856" s="20"/>
      <c r="AA856" s="20"/>
      <c r="AB856" s="20"/>
      <c r="AC856" s="20"/>
      <c r="AD856" s="20"/>
      <c r="AE856" s="20"/>
      <c r="AF856" s="20"/>
      <c r="AG856" s="20"/>
      <c r="AH856" s="20"/>
      <c r="AI856" s="20"/>
      <c r="AJ856" s="20"/>
      <c r="AK856" s="20"/>
      <c r="AL856" s="20"/>
      <c r="AM856" s="20"/>
      <c r="AN856" s="20"/>
      <c r="AO856" s="20"/>
      <c r="AP856" s="20"/>
      <c r="AQ856" s="20"/>
      <c r="AR856" s="20"/>
      <c r="AS856" s="20"/>
      <c r="AT856" s="20"/>
      <c r="AU856" s="20"/>
      <c r="AV856" s="20"/>
      <c r="AW856" s="20"/>
      <c r="AX856" s="20"/>
      <c r="AY856" s="20"/>
      <c r="AZ856" s="20"/>
      <c r="BA856" s="20"/>
      <c r="BB856" s="20"/>
      <c r="BC856" s="20"/>
      <c r="BD856" s="20"/>
      <c r="BE856" s="20"/>
      <c r="BF856" s="20"/>
      <c r="BG856" s="20"/>
      <c r="BH856" s="20"/>
      <c r="BI856" s="20"/>
      <c r="BJ856" s="20"/>
      <c r="BK856" s="20"/>
      <c r="BL856" s="20"/>
    </row>
    <row r="857" spans="5:64" customFormat="1" x14ac:dyDescent="0.25">
      <c r="E857" s="19" t="s">
        <v>938</v>
      </c>
      <c r="F857" s="20"/>
      <c r="G857" s="20"/>
      <c r="H857" s="20"/>
      <c r="I857" s="20"/>
      <c r="J857" s="20"/>
      <c r="K857" s="20"/>
      <c r="L857" s="20"/>
      <c r="M857" s="20"/>
      <c r="N857" s="20"/>
      <c r="O857" s="20"/>
      <c r="P857" s="20"/>
      <c r="Q857" s="20"/>
      <c r="R857" s="20"/>
      <c r="S857" s="20"/>
      <c r="T857" s="20"/>
      <c r="U857" s="20"/>
      <c r="V857" s="20"/>
      <c r="W857" s="20"/>
      <c r="X857" s="20"/>
      <c r="Y857" s="20"/>
      <c r="Z857" s="20"/>
      <c r="AA857" s="20"/>
      <c r="AB857" s="20"/>
      <c r="AC857" s="20"/>
      <c r="AD857" s="20"/>
      <c r="AE857" s="20"/>
      <c r="AF857" s="20"/>
      <c r="AG857" s="20"/>
      <c r="AH857" s="20"/>
      <c r="AI857" s="20"/>
      <c r="AJ857" s="20"/>
      <c r="AK857" s="20"/>
      <c r="AL857" s="20"/>
      <c r="AM857" s="20"/>
      <c r="AN857" s="20"/>
      <c r="AO857" s="20"/>
      <c r="AP857" s="20"/>
      <c r="AQ857" s="20"/>
      <c r="AR857" s="20"/>
      <c r="AS857" s="20"/>
      <c r="AT857" s="20"/>
      <c r="AU857" s="20"/>
      <c r="AV857" s="20"/>
      <c r="AW857" s="20"/>
      <c r="AX857" s="20"/>
      <c r="AY857" s="20"/>
      <c r="AZ857" s="20"/>
      <c r="BA857" s="20"/>
      <c r="BB857" s="20"/>
      <c r="BC857" s="20"/>
      <c r="BD857" s="20"/>
      <c r="BE857" s="20"/>
      <c r="BF857" s="20"/>
      <c r="BG857" s="20"/>
      <c r="BH857" s="20"/>
      <c r="BI857" s="20"/>
      <c r="BJ857" s="20"/>
      <c r="BK857" s="20"/>
      <c r="BL857" s="20"/>
    </row>
    <row r="858" spans="5:64" customFormat="1" x14ac:dyDescent="0.25">
      <c r="E858" s="19" t="s">
        <v>939</v>
      </c>
      <c r="F858" s="20"/>
      <c r="G858" s="20"/>
      <c r="H858" s="20"/>
      <c r="I858" s="20"/>
      <c r="J858" s="20"/>
      <c r="K858" s="20"/>
      <c r="L858" s="20"/>
      <c r="M858" s="20"/>
      <c r="N858" s="20"/>
      <c r="O858" s="20"/>
      <c r="P858" s="20"/>
      <c r="Q858" s="20"/>
      <c r="R858" s="20"/>
      <c r="S858" s="20"/>
      <c r="T858" s="20"/>
      <c r="U858" s="20"/>
      <c r="V858" s="20"/>
      <c r="W858" s="20"/>
      <c r="X858" s="20"/>
      <c r="Y858" s="20"/>
      <c r="Z858" s="20"/>
      <c r="AA858" s="20"/>
      <c r="AB858" s="20"/>
      <c r="AC858" s="20"/>
      <c r="AD858" s="20"/>
      <c r="AE858" s="20"/>
      <c r="AF858" s="20"/>
      <c r="AG858" s="20"/>
      <c r="AH858" s="20"/>
      <c r="AI858" s="20"/>
      <c r="AJ858" s="20"/>
      <c r="AK858" s="20"/>
      <c r="AL858" s="20"/>
      <c r="AM858" s="20"/>
      <c r="AN858" s="20"/>
      <c r="AO858" s="20"/>
      <c r="AP858" s="20"/>
      <c r="AQ858" s="20"/>
      <c r="AR858" s="20"/>
      <c r="AS858" s="20"/>
      <c r="AT858" s="20"/>
      <c r="AU858" s="20"/>
      <c r="AV858" s="20"/>
      <c r="AW858" s="20"/>
      <c r="AX858" s="20"/>
      <c r="AY858" s="20"/>
      <c r="AZ858" s="20"/>
      <c r="BA858" s="20"/>
      <c r="BB858" s="20"/>
      <c r="BC858" s="20"/>
      <c r="BD858" s="20"/>
      <c r="BE858" s="20"/>
      <c r="BF858" s="20"/>
      <c r="BG858" s="20"/>
      <c r="BH858" s="20"/>
      <c r="BI858" s="20"/>
      <c r="BJ858" s="20"/>
      <c r="BK858" s="20"/>
      <c r="BL858" s="20"/>
    </row>
    <row r="859" spans="5:64" customFormat="1" x14ac:dyDescent="0.25">
      <c r="E859" s="19"/>
      <c r="F859" s="20"/>
      <c r="G859" s="20"/>
      <c r="H859" s="20"/>
      <c r="I859" s="20"/>
      <c r="J859" s="20"/>
      <c r="K859" s="20"/>
      <c r="L859" s="20"/>
      <c r="M859" s="20"/>
      <c r="N859" s="20"/>
      <c r="O859" s="20"/>
      <c r="P859" s="20"/>
      <c r="Q859" s="20"/>
      <c r="R859" s="20"/>
      <c r="S859" s="20"/>
      <c r="T859" s="20"/>
      <c r="U859" s="20"/>
      <c r="V859" s="20"/>
      <c r="W859" s="20"/>
      <c r="X859" s="20"/>
      <c r="Y859" s="20"/>
      <c r="Z859" s="20"/>
      <c r="AA859" s="20"/>
      <c r="AB859" s="20"/>
      <c r="AC859" s="20"/>
      <c r="AD859" s="20"/>
      <c r="AE859" s="20"/>
      <c r="AF859" s="20"/>
      <c r="AG859" s="20"/>
      <c r="AH859" s="20"/>
      <c r="AI859" s="20"/>
      <c r="AJ859" s="20"/>
      <c r="AK859" s="20"/>
      <c r="AL859" s="20"/>
      <c r="AM859" s="20"/>
      <c r="AN859" s="20"/>
      <c r="AO859" s="20"/>
      <c r="AP859" s="20"/>
      <c r="AQ859" s="20"/>
      <c r="AR859" s="20"/>
      <c r="AS859" s="20"/>
      <c r="AT859" s="20"/>
      <c r="AU859" s="20"/>
      <c r="AV859" s="20"/>
      <c r="AW859" s="20"/>
      <c r="AX859" s="20"/>
      <c r="AY859" s="20"/>
      <c r="AZ859" s="20"/>
      <c r="BA859" s="20"/>
      <c r="BB859" s="20"/>
      <c r="BC859" s="20"/>
      <c r="BD859" s="20"/>
      <c r="BE859" s="20"/>
      <c r="BF859" s="20"/>
      <c r="BG859" s="20"/>
      <c r="BH859" s="20"/>
      <c r="BI859" s="20"/>
      <c r="BJ859" s="20"/>
      <c r="BK859" s="20"/>
      <c r="BL859" s="20"/>
    </row>
    <row r="860" spans="5:64" customFormat="1" x14ac:dyDescent="0.25">
      <c r="E860" s="19" t="s">
        <v>978</v>
      </c>
      <c r="F860" s="20"/>
      <c r="G860" s="20"/>
      <c r="H860" s="20"/>
      <c r="I860" s="20"/>
      <c r="J860" s="20"/>
      <c r="K860" s="20"/>
      <c r="L860" s="20"/>
      <c r="M860" s="20"/>
      <c r="N860" s="20"/>
      <c r="O860" s="20"/>
      <c r="P860" s="20"/>
      <c r="Q860" s="20"/>
      <c r="R860" s="20"/>
      <c r="S860" s="20"/>
      <c r="T860" s="20"/>
      <c r="U860" s="20"/>
      <c r="V860" s="20"/>
      <c r="W860" s="20"/>
      <c r="X860" s="20"/>
      <c r="Y860" s="20"/>
      <c r="Z860" s="20"/>
      <c r="AA860" s="20"/>
      <c r="AB860" s="20"/>
      <c r="AC860" s="20"/>
      <c r="AD860" s="20"/>
      <c r="AE860" s="20"/>
      <c r="AF860" s="20"/>
      <c r="AG860" s="20"/>
      <c r="AH860" s="20"/>
      <c r="AI860" s="20"/>
      <c r="AJ860" s="20"/>
      <c r="AK860" s="20"/>
      <c r="AL860" s="20"/>
      <c r="AM860" s="20"/>
      <c r="AN860" s="20"/>
      <c r="AO860" s="20"/>
      <c r="AP860" s="20"/>
      <c r="AQ860" s="20"/>
      <c r="AR860" s="20"/>
      <c r="AS860" s="20"/>
      <c r="AT860" s="20"/>
      <c r="AU860" s="20"/>
      <c r="AV860" s="20"/>
      <c r="AW860" s="20"/>
      <c r="AX860" s="20"/>
      <c r="AY860" s="20"/>
      <c r="AZ860" s="20"/>
      <c r="BA860" s="20"/>
      <c r="BB860" s="20"/>
      <c r="BC860" s="20"/>
      <c r="BD860" s="20"/>
      <c r="BE860" s="20"/>
      <c r="BF860" s="20"/>
      <c r="BG860" s="20"/>
      <c r="BH860" s="20"/>
      <c r="BI860" s="20"/>
      <c r="BJ860" s="20"/>
      <c r="BK860" s="20"/>
      <c r="BL860" s="20"/>
    </row>
    <row r="861" spans="5:64" customFormat="1" x14ac:dyDescent="0.25"/>
    <row r="862" spans="5:64" customFormat="1" x14ac:dyDescent="0.25">
      <c r="E862" s="14" t="s">
        <v>979</v>
      </c>
    </row>
    <row r="863" spans="5:64" customFormat="1" x14ac:dyDescent="0.25">
      <c r="E863" t="s">
        <v>980</v>
      </c>
    </row>
    <row r="864" spans="5:64" customFormat="1" x14ac:dyDescent="0.25"/>
    <row r="865" customFormat="1" x14ac:dyDescent="0.25"/>
    <row r="866" customFormat="1" x14ac:dyDescent="0.25"/>
    <row r="867" customFormat="1" x14ac:dyDescent="0.25"/>
    <row r="868" customFormat="1" x14ac:dyDescent="0.25"/>
    <row r="869" customFormat="1" x14ac:dyDescent="0.25"/>
    <row r="870" customFormat="1" x14ac:dyDescent="0.25"/>
    <row r="871" customFormat="1" x14ac:dyDescent="0.25"/>
    <row r="872" customFormat="1" x14ac:dyDescent="0.25"/>
    <row r="873" customFormat="1" x14ac:dyDescent="0.25"/>
    <row r="874" customFormat="1" x14ac:dyDescent="0.25"/>
    <row r="875" customFormat="1" x14ac:dyDescent="0.25"/>
    <row r="876" customFormat="1" x14ac:dyDescent="0.25"/>
    <row r="877" customFormat="1" x14ac:dyDescent="0.25"/>
    <row r="878" customFormat="1" x14ac:dyDescent="0.25"/>
    <row r="879" customFormat="1" x14ac:dyDescent="0.25"/>
    <row r="880" customFormat="1" x14ac:dyDescent="0.25"/>
    <row r="881" spans="3:5" customFormat="1" x14ac:dyDescent="0.25"/>
    <row r="882" spans="3:5" customFormat="1" x14ac:dyDescent="0.25"/>
    <row r="883" spans="3:5" customFormat="1" x14ac:dyDescent="0.25"/>
    <row r="884" spans="3:5" customFormat="1" x14ac:dyDescent="0.25"/>
    <row r="885" spans="3:5" customFormat="1" x14ac:dyDescent="0.25"/>
    <row r="886" spans="3:5" customFormat="1" x14ac:dyDescent="0.25">
      <c r="C886" s="13">
        <v>0</v>
      </c>
      <c r="E886" s="1" t="s">
        <v>713</v>
      </c>
    </row>
    <row r="887" spans="3:5" customFormat="1" x14ac:dyDescent="0.25">
      <c r="E887" t="s">
        <v>714</v>
      </c>
    </row>
    <row r="888" spans="3:5" customFormat="1" x14ac:dyDescent="0.25">
      <c r="E888" s="2" t="s">
        <v>715</v>
      </c>
    </row>
    <row r="889" spans="3:5" customFormat="1" x14ac:dyDescent="0.25">
      <c r="E889" t="s">
        <v>99</v>
      </c>
    </row>
    <row r="890" spans="3:5" customFormat="1" x14ac:dyDescent="0.25">
      <c r="E890" t="s">
        <v>100</v>
      </c>
    </row>
    <row r="891" spans="3:5" customFormat="1" x14ac:dyDescent="0.25"/>
    <row r="892" spans="3:5" customFormat="1" x14ac:dyDescent="0.25">
      <c r="E892" s="14" t="s">
        <v>719</v>
      </c>
    </row>
    <row r="893" spans="3:5" customFormat="1" x14ac:dyDescent="0.25">
      <c r="E893" t="s">
        <v>720</v>
      </c>
    </row>
    <row r="894" spans="3:5" customFormat="1" x14ac:dyDescent="0.25"/>
    <row r="895" spans="3:5" customFormat="1" x14ac:dyDescent="0.25"/>
    <row r="896" spans="3:5" customFormat="1" x14ac:dyDescent="0.25"/>
    <row r="897" customFormat="1" x14ac:dyDescent="0.25"/>
    <row r="898" customFormat="1" x14ac:dyDescent="0.25"/>
    <row r="899" customFormat="1" x14ac:dyDescent="0.25"/>
    <row r="900" customFormat="1" x14ac:dyDescent="0.25"/>
    <row r="901" customFormat="1" x14ac:dyDescent="0.25"/>
    <row r="902" customFormat="1" x14ac:dyDescent="0.25"/>
    <row r="903" customFormat="1" x14ac:dyDescent="0.25"/>
    <row r="904" customFormat="1" x14ac:dyDescent="0.25"/>
    <row r="905" customFormat="1" x14ac:dyDescent="0.25"/>
    <row r="906" customFormat="1" x14ac:dyDescent="0.25"/>
    <row r="907" customFormat="1" x14ac:dyDescent="0.25"/>
    <row r="908" customFormat="1" x14ac:dyDescent="0.25"/>
    <row r="909" customFormat="1" x14ac:dyDescent="0.25"/>
    <row r="910" customFormat="1" x14ac:dyDescent="0.25"/>
    <row r="911" customFormat="1" x14ac:dyDescent="0.25"/>
    <row r="912" customFormat="1" x14ac:dyDescent="0.25"/>
    <row r="913" customFormat="1" x14ac:dyDescent="0.25"/>
    <row r="914" customFormat="1" x14ac:dyDescent="0.25"/>
    <row r="915" customFormat="1" x14ac:dyDescent="0.25"/>
    <row r="916" customFormat="1" x14ac:dyDescent="0.25"/>
    <row r="917" customFormat="1" x14ac:dyDescent="0.25"/>
    <row r="918" customFormat="1" x14ac:dyDescent="0.25"/>
    <row r="919" customFormat="1" x14ac:dyDescent="0.25"/>
    <row r="920" customFormat="1" x14ac:dyDescent="0.25"/>
    <row r="921" customFormat="1" x14ac:dyDescent="0.25"/>
    <row r="922" customFormat="1" x14ac:dyDescent="0.25"/>
    <row r="923" customFormat="1" x14ac:dyDescent="0.25"/>
    <row r="924" customFormat="1" x14ac:dyDescent="0.25"/>
    <row r="925" customFormat="1" x14ac:dyDescent="0.25"/>
    <row r="926" customFormat="1" x14ac:dyDescent="0.25"/>
    <row r="927" customFormat="1" x14ac:dyDescent="0.25"/>
    <row r="928" customFormat="1" x14ac:dyDescent="0.25"/>
    <row r="929" spans="5:5" customFormat="1" x14ac:dyDescent="0.25"/>
    <row r="930" spans="5:5" customFormat="1" x14ac:dyDescent="0.25"/>
    <row r="931" spans="5:5" customFormat="1" x14ac:dyDescent="0.25"/>
    <row r="932" spans="5:5" customFormat="1" x14ac:dyDescent="0.25"/>
    <row r="933" spans="5:5" customFormat="1" x14ac:dyDescent="0.25"/>
    <row r="934" spans="5:5" customFormat="1" x14ac:dyDescent="0.25"/>
    <row r="935" spans="5:5" customFormat="1" x14ac:dyDescent="0.25"/>
    <row r="936" spans="5:5" customFormat="1" x14ac:dyDescent="0.25"/>
    <row r="937" spans="5:5" customFormat="1" x14ac:dyDescent="0.25"/>
    <row r="938" spans="5:5" customFormat="1" x14ac:dyDescent="0.25"/>
    <row r="939" spans="5:5" customFormat="1" x14ac:dyDescent="0.25"/>
    <row r="940" spans="5:5" customFormat="1" x14ac:dyDescent="0.25"/>
    <row r="941" spans="5:5" customFormat="1" x14ac:dyDescent="0.25">
      <c r="E941" s="1" t="s">
        <v>867</v>
      </c>
    </row>
    <row r="942" spans="5:5" customFormat="1" x14ac:dyDescent="0.25"/>
    <row r="943" spans="5:5" customFormat="1" x14ac:dyDescent="0.25">
      <c r="E943" s="14" t="s">
        <v>923</v>
      </c>
    </row>
    <row r="944" spans="5:5" customFormat="1" x14ac:dyDescent="0.25">
      <c r="E944" t="s">
        <v>924</v>
      </c>
    </row>
    <row r="945" customFormat="1" x14ac:dyDescent="0.25"/>
    <row r="946" customFormat="1" x14ac:dyDescent="0.25"/>
    <row r="947" customFormat="1" x14ac:dyDescent="0.25"/>
    <row r="948" customFormat="1" x14ac:dyDescent="0.25"/>
    <row r="949" customFormat="1" x14ac:dyDescent="0.25"/>
    <row r="950" customFormat="1" x14ac:dyDescent="0.25"/>
    <row r="951" customFormat="1" x14ac:dyDescent="0.25"/>
    <row r="952" customFormat="1" x14ac:dyDescent="0.25"/>
    <row r="953" customFormat="1" x14ac:dyDescent="0.25"/>
    <row r="954" customFormat="1" x14ac:dyDescent="0.25"/>
    <row r="955" customFormat="1" x14ac:dyDescent="0.25"/>
    <row r="956" customFormat="1" x14ac:dyDescent="0.25"/>
    <row r="957" customFormat="1" x14ac:dyDescent="0.25"/>
    <row r="958" customFormat="1" x14ac:dyDescent="0.25"/>
    <row r="959" customFormat="1" x14ac:dyDescent="0.25"/>
    <row r="960" customFormat="1" x14ac:dyDescent="0.25"/>
    <row r="961" customFormat="1" x14ac:dyDescent="0.25"/>
    <row r="962" customFormat="1" x14ac:dyDescent="0.25"/>
    <row r="963" customFormat="1" x14ac:dyDescent="0.25"/>
    <row r="964" customFormat="1" x14ac:dyDescent="0.25"/>
    <row r="965" customFormat="1" x14ac:dyDescent="0.25"/>
    <row r="966" customFormat="1" x14ac:dyDescent="0.25"/>
    <row r="967" customFormat="1" x14ac:dyDescent="0.25"/>
    <row r="968" customFormat="1" x14ac:dyDescent="0.25"/>
    <row r="969" customFormat="1" x14ac:dyDescent="0.25"/>
    <row r="970" customFormat="1" x14ac:dyDescent="0.25"/>
    <row r="971" customFormat="1" x14ac:dyDescent="0.25"/>
    <row r="972" customFormat="1" x14ac:dyDescent="0.25"/>
    <row r="973" customFormat="1" x14ac:dyDescent="0.25"/>
    <row r="974" customFormat="1" x14ac:dyDescent="0.25"/>
    <row r="975" customFormat="1" x14ac:dyDescent="0.25"/>
    <row r="976" customFormat="1" x14ac:dyDescent="0.25"/>
    <row r="977" spans="5:5" customFormat="1" x14ac:dyDescent="0.25"/>
    <row r="978" spans="5:5" customFormat="1" x14ac:dyDescent="0.25"/>
    <row r="979" spans="5:5" customFormat="1" x14ac:dyDescent="0.25">
      <c r="E979" s="2" t="s">
        <v>3</v>
      </c>
    </row>
    <row r="980" spans="5:5" customFormat="1" x14ac:dyDescent="0.25"/>
    <row r="981" spans="5:5" customFormat="1" x14ac:dyDescent="0.25"/>
    <row r="982" spans="5:5" customFormat="1" x14ac:dyDescent="0.25"/>
    <row r="983" spans="5:5" customFormat="1" x14ac:dyDescent="0.25"/>
    <row r="984" spans="5:5" customFormat="1" x14ac:dyDescent="0.25"/>
    <row r="985" spans="5:5" customFormat="1" x14ac:dyDescent="0.25"/>
    <row r="986" spans="5:5" customFormat="1" x14ac:dyDescent="0.25"/>
    <row r="987" spans="5:5" customFormat="1" x14ac:dyDescent="0.25"/>
    <row r="988" spans="5:5" customFormat="1" x14ac:dyDescent="0.25"/>
    <row r="989" spans="5:5" customFormat="1" x14ac:dyDescent="0.25"/>
    <row r="990" spans="5:5" customFormat="1" x14ac:dyDescent="0.25"/>
    <row r="991" spans="5:5" customFormat="1" x14ac:dyDescent="0.25"/>
    <row r="992" spans="5:5" customFormat="1" x14ac:dyDescent="0.25"/>
    <row r="993" customFormat="1" x14ac:dyDescent="0.25"/>
    <row r="994" customFormat="1" x14ac:dyDescent="0.25"/>
    <row r="995" customFormat="1" x14ac:dyDescent="0.25"/>
    <row r="996" customFormat="1" x14ac:dyDescent="0.25"/>
    <row r="997" customFormat="1" x14ac:dyDescent="0.25"/>
    <row r="998" customFormat="1" x14ac:dyDescent="0.25"/>
    <row r="999" customFormat="1" x14ac:dyDescent="0.25"/>
    <row r="1000" customFormat="1" x14ac:dyDescent="0.25"/>
    <row r="1001" customFormat="1" x14ac:dyDescent="0.25"/>
    <row r="1002" customFormat="1" x14ac:dyDescent="0.25"/>
    <row r="1003" customFormat="1" x14ac:dyDescent="0.25"/>
    <row r="1004" customFormat="1" x14ac:dyDescent="0.25"/>
    <row r="1005" customFormat="1" x14ac:dyDescent="0.25"/>
    <row r="1006" customFormat="1" x14ac:dyDescent="0.25"/>
    <row r="1007" customFormat="1" x14ac:dyDescent="0.25"/>
    <row r="1008" customFormat="1" x14ac:dyDescent="0.25"/>
    <row r="1009" customFormat="1" x14ac:dyDescent="0.25"/>
    <row r="1010" customFormat="1" x14ac:dyDescent="0.25"/>
    <row r="1011" customFormat="1" x14ac:dyDescent="0.25"/>
    <row r="1012" customFormat="1" x14ac:dyDescent="0.25"/>
    <row r="1013" customFormat="1" x14ac:dyDescent="0.25"/>
    <row r="1014" customFormat="1" x14ac:dyDescent="0.25"/>
    <row r="1015" customFormat="1" x14ac:dyDescent="0.25"/>
    <row r="1016" customFormat="1" x14ac:dyDescent="0.25"/>
    <row r="1017" customFormat="1" x14ac:dyDescent="0.25"/>
    <row r="1018" customFormat="1" x14ac:dyDescent="0.25"/>
    <row r="1019" customFormat="1" x14ac:dyDescent="0.25"/>
    <row r="1020" customFormat="1" x14ac:dyDescent="0.25"/>
    <row r="1021" customFormat="1" x14ac:dyDescent="0.25"/>
    <row r="1022" customFormat="1" x14ac:dyDescent="0.25"/>
    <row r="1023" customFormat="1" x14ac:dyDescent="0.25"/>
    <row r="1024" customFormat="1" x14ac:dyDescent="0.25"/>
    <row r="1025" spans="5:5" customFormat="1" x14ac:dyDescent="0.25"/>
    <row r="1026" spans="5:5" customFormat="1" x14ac:dyDescent="0.25"/>
    <row r="1027" spans="5:5" customFormat="1" x14ac:dyDescent="0.25"/>
    <row r="1028" spans="5:5" customFormat="1" x14ac:dyDescent="0.25"/>
    <row r="1029" spans="5:5" customFormat="1" x14ac:dyDescent="0.25"/>
    <row r="1030" spans="5:5" customFormat="1" x14ac:dyDescent="0.25">
      <c r="E1030" s="2" t="s">
        <v>4</v>
      </c>
    </row>
    <row r="1031" spans="5:5" customFormat="1" x14ac:dyDescent="0.25"/>
    <row r="1032" spans="5:5" customFormat="1" x14ac:dyDescent="0.25"/>
    <row r="1033" spans="5:5" customFormat="1" x14ac:dyDescent="0.25"/>
    <row r="1034" spans="5:5" customFormat="1" x14ac:dyDescent="0.25"/>
    <row r="1035" spans="5:5" customFormat="1" x14ac:dyDescent="0.25"/>
    <row r="1036" spans="5:5" customFormat="1" x14ac:dyDescent="0.25"/>
    <row r="1037" spans="5:5" customFormat="1" x14ac:dyDescent="0.25"/>
    <row r="1038" spans="5:5" customFormat="1" x14ac:dyDescent="0.25"/>
    <row r="1039" spans="5:5" customFormat="1" x14ac:dyDescent="0.25"/>
    <row r="1040" spans="5:5" customFormat="1" x14ac:dyDescent="0.25"/>
    <row r="1041" spans="5:5" customFormat="1" x14ac:dyDescent="0.25"/>
    <row r="1042" spans="5:5" customFormat="1" x14ac:dyDescent="0.25"/>
    <row r="1043" spans="5:5" customFormat="1" x14ac:dyDescent="0.25"/>
    <row r="1044" spans="5:5" customFormat="1" x14ac:dyDescent="0.25"/>
    <row r="1045" spans="5:5" customFormat="1" x14ac:dyDescent="0.25"/>
    <row r="1046" spans="5:5" customFormat="1" x14ac:dyDescent="0.25"/>
    <row r="1047" spans="5:5" customFormat="1" x14ac:dyDescent="0.25"/>
    <row r="1048" spans="5:5" customFormat="1" x14ac:dyDescent="0.25"/>
    <row r="1049" spans="5:5" customFormat="1" x14ac:dyDescent="0.25"/>
    <row r="1050" spans="5:5" customFormat="1" x14ac:dyDescent="0.25"/>
    <row r="1051" spans="5:5" customFormat="1" x14ac:dyDescent="0.25"/>
    <row r="1052" spans="5:5" customFormat="1" x14ac:dyDescent="0.25"/>
    <row r="1053" spans="5:5" customFormat="1" x14ac:dyDescent="0.25"/>
    <row r="1054" spans="5:5" customFormat="1" x14ac:dyDescent="0.25"/>
    <row r="1055" spans="5:5" customFormat="1" x14ac:dyDescent="0.25">
      <c r="E1055" s="14" t="s">
        <v>925</v>
      </c>
    </row>
    <row r="1056" spans="5:5" customFormat="1" x14ac:dyDescent="0.25">
      <c r="E1056" t="s">
        <v>926</v>
      </c>
    </row>
    <row r="1057" customFormat="1" x14ac:dyDescent="0.25"/>
    <row r="1058" customFormat="1" x14ac:dyDescent="0.25"/>
    <row r="1059" customFormat="1" x14ac:dyDescent="0.25"/>
    <row r="1060" customFormat="1" x14ac:dyDescent="0.25"/>
    <row r="1061" customFormat="1" x14ac:dyDescent="0.25"/>
    <row r="1062" customFormat="1" x14ac:dyDescent="0.25"/>
    <row r="1063" customFormat="1" x14ac:dyDescent="0.25"/>
    <row r="1064" customFormat="1" x14ac:dyDescent="0.25"/>
    <row r="1065" customFormat="1" x14ac:dyDescent="0.25"/>
    <row r="1066" customFormat="1" x14ac:dyDescent="0.25"/>
    <row r="1067" customFormat="1" x14ac:dyDescent="0.25"/>
    <row r="1068" customFormat="1" x14ac:dyDescent="0.25"/>
    <row r="1069" customFormat="1" x14ac:dyDescent="0.25"/>
    <row r="1070" customFormat="1" x14ac:dyDescent="0.25"/>
    <row r="1071" customFormat="1" x14ac:dyDescent="0.25"/>
    <row r="1072" customFormat="1" x14ac:dyDescent="0.25"/>
    <row r="1073" customFormat="1" x14ac:dyDescent="0.25"/>
    <row r="1074" customFormat="1" x14ac:dyDescent="0.25"/>
    <row r="1075" customFormat="1" x14ac:dyDescent="0.25"/>
    <row r="1076" customFormat="1" x14ac:dyDescent="0.25"/>
    <row r="1077" customFormat="1" x14ac:dyDescent="0.25"/>
    <row r="1078" customFormat="1" x14ac:dyDescent="0.25"/>
    <row r="1079" customFormat="1" x14ac:dyDescent="0.25"/>
    <row r="1080" customFormat="1" x14ac:dyDescent="0.25"/>
    <row r="1081" customFormat="1" x14ac:dyDescent="0.25"/>
    <row r="1082" customFormat="1" x14ac:dyDescent="0.25"/>
    <row r="1083" customFormat="1" x14ac:dyDescent="0.25"/>
    <row r="1084" customFormat="1" x14ac:dyDescent="0.25"/>
    <row r="1085" customFormat="1" x14ac:dyDescent="0.25"/>
    <row r="1086" customFormat="1" x14ac:dyDescent="0.25"/>
    <row r="1087" customFormat="1" x14ac:dyDescent="0.25"/>
    <row r="1088" customFormat="1" x14ac:dyDescent="0.25"/>
    <row r="1089" spans="3:5" customFormat="1" x14ac:dyDescent="0.25"/>
    <row r="1090" spans="3:5" customFormat="1" x14ac:dyDescent="0.25"/>
    <row r="1091" spans="3:5" customFormat="1" x14ac:dyDescent="0.25"/>
    <row r="1092" spans="3:5" customFormat="1" x14ac:dyDescent="0.25"/>
    <row r="1093" spans="3:5" customFormat="1" x14ac:dyDescent="0.25"/>
    <row r="1094" spans="3:5" customFormat="1" x14ac:dyDescent="0.25"/>
    <row r="1095" spans="3:5" customFormat="1" x14ac:dyDescent="0.25"/>
    <row r="1096" spans="3:5" customFormat="1" x14ac:dyDescent="0.25"/>
    <row r="1097" spans="3:5" customFormat="1" x14ac:dyDescent="0.25">
      <c r="C1097" s="13">
        <v>0</v>
      </c>
      <c r="E1097" s="1" t="s">
        <v>716</v>
      </c>
    </row>
    <row r="1098" spans="3:5" customFormat="1" x14ac:dyDescent="0.25">
      <c r="E1098" t="s">
        <v>718</v>
      </c>
    </row>
    <row r="1099" spans="3:5" customFormat="1" x14ac:dyDescent="0.25">
      <c r="E1099" s="2" t="s">
        <v>717</v>
      </c>
    </row>
    <row r="1100" spans="3:5" customFormat="1" x14ac:dyDescent="0.25">
      <c r="E1100" t="s">
        <v>286</v>
      </c>
    </row>
    <row r="1101" spans="3:5" customFormat="1" x14ac:dyDescent="0.25">
      <c r="E1101" t="s">
        <v>287</v>
      </c>
    </row>
    <row r="1102" spans="3:5" customFormat="1" x14ac:dyDescent="0.25"/>
    <row r="1103" spans="3:5" customFormat="1" x14ac:dyDescent="0.25">
      <c r="E1103" s="1" t="s">
        <v>867</v>
      </c>
    </row>
    <row r="1104" spans="3:5" customFormat="1" x14ac:dyDescent="0.25"/>
    <row r="1105" spans="5:5" customFormat="1" x14ac:dyDescent="0.25">
      <c r="E1105" s="14" t="s">
        <v>875</v>
      </c>
    </row>
    <row r="1106" spans="5:5" customFormat="1" x14ac:dyDescent="0.25">
      <c r="E1106" t="s">
        <v>876</v>
      </c>
    </row>
    <row r="1107" spans="5:5" customFormat="1" x14ac:dyDescent="0.25"/>
    <row r="1108" spans="5:5" customFormat="1" x14ac:dyDescent="0.25"/>
    <row r="1109" spans="5:5" customFormat="1" x14ac:dyDescent="0.25"/>
    <row r="1110" spans="5:5" customFormat="1" x14ac:dyDescent="0.25"/>
    <row r="1111" spans="5:5" customFormat="1" x14ac:dyDescent="0.25"/>
    <row r="1112" spans="5:5" customFormat="1" x14ac:dyDescent="0.25"/>
    <row r="1113" spans="5:5" customFormat="1" x14ac:dyDescent="0.25"/>
    <row r="1114" spans="5:5" customFormat="1" x14ac:dyDescent="0.25"/>
    <row r="1115" spans="5:5" customFormat="1" x14ac:dyDescent="0.25"/>
    <row r="1116" spans="5:5" customFormat="1" x14ac:dyDescent="0.25"/>
    <row r="1117" spans="5:5" customFormat="1" x14ac:dyDescent="0.25"/>
    <row r="1118" spans="5:5" customFormat="1" x14ac:dyDescent="0.25"/>
    <row r="1119" spans="5:5" customFormat="1" x14ac:dyDescent="0.25"/>
    <row r="1120" spans="5:5" customFormat="1" x14ac:dyDescent="0.25"/>
    <row r="1121" spans="5:5" customFormat="1" x14ac:dyDescent="0.25"/>
    <row r="1122" spans="5:5" customFormat="1" x14ac:dyDescent="0.25"/>
    <row r="1123" spans="5:5" customFormat="1" x14ac:dyDescent="0.25"/>
    <row r="1124" spans="5:5" customFormat="1" x14ac:dyDescent="0.25"/>
    <row r="1125" spans="5:5" customFormat="1" x14ac:dyDescent="0.25"/>
    <row r="1126" spans="5:5" customFormat="1" x14ac:dyDescent="0.25"/>
    <row r="1127" spans="5:5" customFormat="1" x14ac:dyDescent="0.25"/>
    <row r="1128" spans="5:5" customFormat="1" x14ac:dyDescent="0.25"/>
    <row r="1129" spans="5:5" customFormat="1" x14ac:dyDescent="0.25"/>
    <row r="1130" spans="5:5" customFormat="1" x14ac:dyDescent="0.25"/>
    <row r="1131" spans="5:5" customFormat="1" x14ac:dyDescent="0.25"/>
    <row r="1132" spans="5:5" customFormat="1" x14ac:dyDescent="0.25"/>
    <row r="1133" spans="5:5" customFormat="1" x14ac:dyDescent="0.25"/>
    <row r="1134" spans="5:5" customFormat="1" x14ac:dyDescent="0.25"/>
    <row r="1135" spans="5:5" customFormat="1" x14ac:dyDescent="0.25">
      <c r="E1135" s="30" t="s">
        <v>141</v>
      </c>
    </row>
    <row r="1136" spans="5:5" customFormat="1" x14ac:dyDescent="0.25">
      <c r="E1136" t="s">
        <v>217</v>
      </c>
    </row>
    <row r="1137" spans="5:22" customFormat="1" x14ac:dyDescent="0.25"/>
    <row r="1138" spans="5:22" customFormat="1" x14ac:dyDescent="0.25">
      <c r="E1138" s="30" t="s">
        <v>219</v>
      </c>
    </row>
    <row r="1139" spans="5:22" customFormat="1" x14ac:dyDescent="0.25">
      <c r="E1139" t="s">
        <v>297</v>
      </c>
    </row>
    <row r="1140" spans="5:22" customFormat="1" x14ac:dyDescent="0.25"/>
    <row r="1141" spans="5:22" customFormat="1" x14ac:dyDescent="0.25">
      <c r="E1141" s="30" t="s">
        <v>220</v>
      </c>
    </row>
    <row r="1142" spans="5:22" customFormat="1" x14ac:dyDescent="0.25">
      <c r="E1142" t="s">
        <v>697</v>
      </c>
    </row>
    <row r="1143" spans="5:22" customFormat="1" x14ac:dyDescent="0.25"/>
    <row r="1144" spans="5:22" customFormat="1" x14ac:dyDescent="0.25">
      <c r="E1144" s="30" t="s">
        <v>96</v>
      </c>
    </row>
    <row r="1145" spans="5:22" customFormat="1" x14ac:dyDescent="0.25">
      <c r="E1145" t="s">
        <v>879</v>
      </c>
      <c r="V1145" s="2" t="s">
        <v>880</v>
      </c>
    </row>
    <row r="1146" spans="5:22" customFormat="1" x14ac:dyDescent="0.25"/>
    <row r="1147" spans="5:22" customFormat="1" x14ac:dyDescent="0.25">
      <c r="E1147" s="30" t="s">
        <v>97</v>
      </c>
    </row>
    <row r="1148" spans="5:22" customFormat="1" x14ac:dyDescent="0.25">
      <c r="E1148" t="s">
        <v>877</v>
      </c>
    </row>
    <row r="1149" spans="5:22" customFormat="1" x14ac:dyDescent="0.25">
      <c r="E1149" t="s">
        <v>878</v>
      </c>
    </row>
    <row r="1150" spans="5:22" customFormat="1" x14ac:dyDescent="0.25"/>
    <row r="1151" spans="5:22" customFormat="1" x14ac:dyDescent="0.25">
      <c r="E1151" s="30" t="s">
        <v>101</v>
      </c>
    </row>
    <row r="1152" spans="5:22" customFormat="1" x14ac:dyDescent="0.25">
      <c r="E1152" t="s">
        <v>881</v>
      </c>
      <c r="V1152" s="2" t="s">
        <v>882</v>
      </c>
    </row>
    <row r="1153" spans="5:75" customFormat="1" x14ac:dyDescent="0.25"/>
    <row r="1154" spans="5:75" customFormat="1" x14ac:dyDescent="0.25">
      <c r="E1154" s="30" t="s">
        <v>98</v>
      </c>
    </row>
    <row r="1155" spans="5:75" customFormat="1" x14ac:dyDescent="0.25">
      <c r="E1155" t="s">
        <v>883</v>
      </c>
      <c r="V1155" s="24" t="s">
        <v>884</v>
      </c>
      <c r="BW1155" s="2" t="s">
        <v>885</v>
      </c>
    </row>
    <row r="1156" spans="5:75" customFormat="1" x14ac:dyDescent="0.25"/>
    <row r="1157" spans="5:75" customFormat="1" x14ac:dyDescent="0.25"/>
    <row r="1158" spans="5:75" customFormat="1" x14ac:dyDescent="0.25"/>
    <row r="1159" spans="5:75" customFormat="1" x14ac:dyDescent="0.25"/>
    <row r="1160" spans="5:75" customFormat="1" x14ac:dyDescent="0.25"/>
    <row r="1161" spans="5:75" customFormat="1" x14ac:dyDescent="0.25"/>
    <row r="1162" spans="5:75" customFormat="1" x14ac:dyDescent="0.25"/>
    <row r="1163" spans="5:75" customFormat="1" x14ac:dyDescent="0.25"/>
    <row r="1164" spans="5:75" customFormat="1" x14ac:dyDescent="0.25"/>
    <row r="1165" spans="5:75" customFormat="1" x14ac:dyDescent="0.25"/>
    <row r="1166" spans="5:75" customFormat="1" x14ac:dyDescent="0.25"/>
    <row r="1167" spans="5:75" customFormat="1" x14ac:dyDescent="0.25"/>
    <row r="1168" spans="5:75" customFormat="1" x14ac:dyDescent="0.25"/>
    <row r="1169" customFormat="1" x14ac:dyDescent="0.25"/>
    <row r="1170" customFormat="1" x14ac:dyDescent="0.25"/>
    <row r="1171" customFormat="1" x14ac:dyDescent="0.25"/>
    <row r="1172" customFormat="1" x14ac:dyDescent="0.25"/>
    <row r="1173" customFormat="1" x14ac:dyDescent="0.25"/>
    <row r="1174" customFormat="1" x14ac:dyDescent="0.25"/>
    <row r="1175" customFormat="1" x14ac:dyDescent="0.25"/>
    <row r="1176" customFormat="1" x14ac:dyDescent="0.25"/>
    <row r="1177" customFormat="1" x14ac:dyDescent="0.25"/>
    <row r="1178" customFormat="1" x14ac:dyDescent="0.25"/>
    <row r="1179" customFormat="1" x14ac:dyDescent="0.25"/>
    <row r="1180" customFormat="1" x14ac:dyDescent="0.25"/>
    <row r="1181" customFormat="1" x14ac:dyDescent="0.25"/>
    <row r="1182" customFormat="1" x14ac:dyDescent="0.25"/>
    <row r="1183" customFormat="1" x14ac:dyDescent="0.25"/>
    <row r="1184" customFormat="1" x14ac:dyDescent="0.25"/>
    <row r="1185" customFormat="1" x14ac:dyDescent="0.25"/>
    <row r="1186" customFormat="1" x14ac:dyDescent="0.25"/>
    <row r="1187" customFormat="1" x14ac:dyDescent="0.25"/>
    <row r="1188" customFormat="1" x14ac:dyDescent="0.25"/>
    <row r="1189" customFormat="1" x14ac:dyDescent="0.25"/>
    <row r="1190" customFormat="1" x14ac:dyDescent="0.25"/>
    <row r="1191" customFormat="1" x14ac:dyDescent="0.25"/>
    <row r="1192" customFormat="1" x14ac:dyDescent="0.25"/>
    <row r="1193" customFormat="1" x14ac:dyDescent="0.25"/>
    <row r="1194" customFormat="1" x14ac:dyDescent="0.25"/>
    <row r="1195" customFormat="1" x14ac:dyDescent="0.25"/>
    <row r="1196" customFormat="1" x14ac:dyDescent="0.25"/>
    <row r="1197" customFormat="1" x14ac:dyDescent="0.25"/>
    <row r="1198" customFormat="1" x14ac:dyDescent="0.25"/>
    <row r="1199" customFormat="1" x14ac:dyDescent="0.25"/>
    <row r="1200" customFormat="1" x14ac:dyDescent="0.25"/>
    <row r="1201" customFormat="1" x14ac:dyDescent="0.25"/>
    <row r="1202" customFormat="1" x14ac:dyDescent="0.25"/>
    <row r="1203" customFormat="1" x14ac:dyDescent="0.25"/>
    <row r="1204" customFormat="1" x14ac:dyDescent="0.25"/>
    <row r="1205" customFormat="1" x14ac:dyDescent="0.25"/>
    <row r="1206" customFormat="1" x14ac:dyDescent="0.25"/>
    <row r="1207" customFormat="1" x14ac:dyDescent="0.25"/>
    <row r="1208" customFormat="1" x14ac:dyDescent="0.25"/>
    <row r="1209" customFormat="1" x14ac:dyDescent="0.25"/>
    <row r="1210" customFormat="1" x14ac:dyDescent="0.25"/>
    <row r="1211" customFormat="1" x14ac:dyDescent="0.25"/>
    <row r="1212" customFormat="1" x14ac:dyDescent="0.25"/>
    <row r="1213" customFormat="1" x14ac:dyDescent="0.25"/>
    <row r="1214" customFormat="1" x14ac:dyDescent="0.25"/>
    <row r="1215" customFormat="1" x14ac:dyDescent="0.25"/>
    <row r="1216" customFormat="1" x14ac:dyDescent="0.25"/>
    <row r="1217" spans="5:46" customFormat="1" x14ac:dyDescent="0.25"/>
    <row r="1218" spans="5:46" customFormat="1" x14ac:dyDescent="0.25"/>
    <row r="1219" spans="5:46" customFormat="1" x14ac:dyDescent="0.25"/>
    <row r="1220" spans="5:46" customFormat="1" x14ac:dyDescent="0.25">
      <c r="E1220" s="19" t="s">
        <v>1</v>
      </c>
      <c r="F1220" s="20"/>
      <c r="G1220" s="20"/>
      <c r="H1220" s="20"/>
      <c r="I1220" s="20"/>
      <c r="J1220" s="20"/>
      <c r="K1220" s="20"/>
      <c r="L1220" s="20"/>
      <c r="M1220" s="20"/>
      <c r="N1220" s="20"/>
      <c r="O1220" s="20"/>
      <c r="P1220" s="20"/>
      <c r="Q1220" s="20"/>
      <c r="R1220" s="20"/>
      <c r="S1220" s="20"/>
      <c r="T1220" s="20"/>
      <c r="U1220" s="20"/>
      <c r="V1220" s="20"/>
      <c r="Z1220" s="21" t="s">
        <v>8</v>
      </c>
      <c r="AA1220" s="22"/>
      <c r="AB1220" s="22"/>
      <c r="AC1220" s="22"/>
      <c r="AD1220" s="22"/>
      <c r="AE1220" s="22"/>
      <c r="AF1220" s="22"/>
      <c r="AG1220" s="22"/>
      <c r="AH1220" s="22"/>
      <c r="AI1220" s="22"/>
      <c r="AJ1220" s="22"/>
      <c r="AK1220" s="22"/>
      <c r="AL1220" s="22"/>
      <c r="AM1220" s="22"/>
      <c r="AN1220" s="22"/>
      <c r="AO1220" s="22"/>
      <c r="AP1220" s="22"/>
      <c r="AQ1220" s="22"/>
      <c r="AR1220" s="22"/>
      <c r="AS1220" s="22"/>
      <c r="AT1220" s="22"/>
    </row>
    <row r="1221" spans="5:46" customFormat="1" x14ac:dyDescent="0.25">
      <c r="E1221" s="19" t="s">
        <v>888</v>
      </c>
      <c r="F1221" s="20"/>
      <c r="G1221" s="20"/>
      <c r="H1221" s="20"/>
      <c r="I1221" s="20"/>
      <c r="J1221" s="20"/>
      <c r="K1221" s="20"/>
      <c r="L1221" s="20"/>
      <c r="M1221" s="20"/>
      <c r="N1221" s="20"/>
      <c r="O1221" s="20"/>
      <c r="P1221" s="20"/>
      <c r="Q1221" s="20"/>
      <c r="R1221" s="20"/>
      <c r="S1221" s="20"/>
      <c r="T1221" s="20"/>
      <c r="U1221" s="20"/>
      <c r="V1221" s="20"/>
      <c r="Z1221" s="21"/>
      <c r="AA1221" s="22"/>
      <c r="AB1221" s="22"/>
      <c r="AC1221" s="22"/>
      <c r="AD1221" s="22"/>
      <c r="AE1221" s="22"/>
      <c r="AF1221" s="22"/>
      <c r="AG1221" s="22"/>
      <c r="AH1221" s="22"/>
      <c r="AI1221" s="22"/>
      <c r="AJ1221" s="22"/>
      <c r="AK1221" s="22"/>
      <c r="AL1221" s="22"/>
      <c r="AM1221" s="22"/>
      <c r="AN1221" s="22"/>
      <c r="AO1221" s="22"/>
      <c r="AP1221" s="22"/>
      <c r="AQ1221" s="22"/>
      <c r="AR1221" s="22"/>
      <c r="AS1221" s="22"/>
      <c r="AT1221" s="22"/>
    </row>
    <row r="1222" spans="5:46" customFormat="1" x14ac:dyDescent="0.25">
      <c r="E1222" s="19" t="s">
        <v>169</v>
      </c>
      <c r="F1222" s="20"/>
      <c r="G1222" s="20"/>
      <c r="H1222" s="20"/>
      <c r="I1222" s="20"/>
      <c r="J1222" s="20"/>
      <c r="K1222" s="20"/>
      <c r="L1222" s="20"/>
      <c r="M1222" s="20"/>
      <c r="N1222" s="20"/>
      <c r="O1222" s="20"/>
      <c r="P1222" s="20"/>
      <c r="Q1222" s="20"/>
      <c r="R1222" s="20"/>
      <c r="S1222" s="20"/>
      <c r="T1222" s="20"/>
      <c r="U1222" s="20"/>
      <c r="V1222" s="20"/>
      <c r="Z1222" s="21" t="s">
        <v>896</v>
      </c>
      <c r="AA1222" s="22"/>
      <c r="AB1222" s="22"/>
      <c r="AC1222" s="22"/>
      <c r="AD1222" s="22"/>
      <c r="AE1222" s="22"/>
      <c r="AF1222" s="22"/>
      <c r="AG1222" s="22"/>
      <c r="AH1222" s="22"/>
      <c r="AI1222" s="22"/>
      <c r="AJ1222" s="22"/>
      <c r="AK1222" s="22"/>
      <c r="AL1222" s="22"/>
      <c r="AM1222" s="22"/>
      <c r="AN1222" s="22"/>
      <c r="AO1222" s="22"/>
      <c r="AP1222" s="22"/>
      <c r="AQ1222" s="22"/>
      <c r="AR1222" s="22"/>
      <c r="AS1222" s="22"/>
      <c r="AT1222" s="22"/>
    </row>
    <row r="1223" spans="5:46" customFormat="1" x14ac:dyDescent="0.25">
      <c r="E1223" s="19" t="s">
        <v>698</v>
      </c>
      <c r="F1223" s="20"/>
      <c r="G1223" s="20"/>
      <c r="H1223" s="20"/>
      <c r="I1223" s="20"/>
      <c r="J1223" s="20"/>
      <c r="K1223" s="20"/>
      <c r="L1223" s="20"/>
      <c r="M1223" s="20"/>
      <c r="N1223" s="20"/>
      <c r="O1223" s="20"/>
      <c r="P1223" s="20"/>
      <c r="Q1223" s="20"/>
      <c r="R1223" s="20"/>
      <c r="S1223" s="20"/>
      <c r="T1223" s="20"/>
      <c r="U1223" s="20"/>
      <c r="V1223" s="20"/>
      <c r="Z1223" s="21" t="s">
        <v>9</v>
      </c>
      <c r="AA1223" s="22"/>
      <c r="AB1223" s="22"/>
      <c r="AC1223" s="22"/>
      <c r="AD1223" s="22"/>
      <c r="AE1223" s="22"/>
      <c r="AF1223" s="22"/>
      <c r="AG1223" s="22"/>
      <c r="AH1223" s="22"/>
      <c r="AI1223" s="22"/>
      <c r="AJ1223" s="22"/>
      <c r="AK1223" s="22"/>
      <c r="AL1223" s="22"/>
      <c r="AM1223" s="22"/>
      <c r="AN1223" s="22"/>
      <c r="AO1223" s="22"/>
      <c r="AP1223" s="22"/>
      <c r="AQ1223" s="22"/>
      <c r="AR1223" s="22"/>
      <c r="AS1223" s="22"/>
      <c r="AT1223" s="22"/>
    </row>
    <row r="1224" spans="5:46" customFormat="1" x14ac:dyDescent="0.25">
      <c r="E1224" s="19" t="s">
        <v>889</v>
      </c>
      <c r="F1224" s="20"/>
      <c r="G1224" s="20"/>
      <c r="H1224" s="20"/>
      <c r="I1224" s="20"/>
      <c r="J1224" s="20"/>
      <c r="K1224" s="20"/>
      <c r="L1224" s="20"/>
      <c r="M1224" s="20"/>
      <c r="N1224" s="20"/>
      <c r="O1224" s="20"/>
      <c r="P1224" s="20"/>
      <c r="Q1224" s="20"/>
      <c r="R1224" s="20"/>
      <c r="S1224" s="20"/>
      <c r="T1224" s="20"/>
      <c r="U1224" s="20"/>
      <c r="V1224" s="20"/>
      <c r="Z1224" s="21" t="s">
        <v>897</v>
      </c>
      <c r="AA1224" s="22"/>
      <c r="AB1224" s="22"/>
      <c r="AC1224" s="22"/>
      <c r="AD1224" s="22"/>
      <c r="AE1224" s="22"/>
      <c r="AF1224" s="22"/>
      <c r="AG1224" s="22"/>
      <c r="AH1224" s="22"/>
      <c r="AI1224" s="22"/>
      <c r="AJ1224" s="22"/>
      <c r="AK1224" s="22"/>
      <c r="AL1224" s="22"/>
      <c r="AM1224" s="22"/>
      <c r="AN1224" s="22"/>
      <c r="AO1224" s="22"/>
      <c r="AP1224" s="22"/>
      <c r="AQ1224" s="22"/>
      <c r="AR1224" s="22"/>
      <c r="AS1224" s="22"/>
      <c r="AT1224" s="22"/>
    </row>
    <row r="1225" spans="5:46" customFormat="1" x14ac:dyDescent="0.25">
      <c r="E1225" s="19" t="s">
        <v>890</v>
      </c>
      <c r="F1225" s="20"/>
      <c r="G1225" s="20"/>
      <c r="H1225" s="20"/>
      <c r="I1225" s="20"/>
      <c r="J1225" s="20"/>
      <c r="K1225" s="20"/>
      <c r="L1225" s="20"/>
      <c r="M1225" s="20"/>
      <c r="N1225" s="20"/>
      <c r="O1225" s="20"/>
      <c r="P1225" s="20"/>
      <c r="Q1225" s="20"/>
      <c r="R1225" s="20"/>
      <c r="S1225" s="20"/>
      <c r="T1225" s="20"/>
      <c r="U1225" s="20"/>
      <c r="V1225" s="20"/>
      <c r="Z1225" s="21" t="s">
        <v>898</v>
      </c>
      <c r="AA1225" s="22"/>
      <c r="AB1225" s="22"/>
      <c r="AC1225" s="22"/>
      <c r="AD1225" s="22"/>
      <c r="AE1225" s="22"/>
      <c r="AF1225" s="22"/>
      <c r="AG1225" s="22"/>
      <c r="AH1225" s="22"/>
      <c r="AI1225" s="22"/>
      <c r="AJ1225" s="22"/>
      <c r="AK1225" s="22"/>
      <c r="AL1225" s="22"/>
      <c r="AM1225" s="22"/>
      <c r="AN1225" s="22"/>
      <c r="AO1225" s="22"/>
      <c r="AP1225" s="22"/>
      <c r="AQ1225" s="22"/>
      <c r="AR1225" s="22"/>
      <c r="AS1225" s="22"/>
      <c r="AT1225" s="22"/>
    </row>
    <row r="1226" spans="5:46" customFormat="1" x14ac:dyDescent="0.25">
      <c r="E1226" s="19" t="s">
        <v>891</v>
      </c>
      <c r="F1226" s="20"/>
      <c r="G1226" s="20"/>
      <c r="H1226" s="20"/>
      <c r="I1226" s="20"/>
      <c r="J1226" s="20"/>
      <c r="K1226" s="20"/>
      <c r="L1226" s="20"/>
      <c r="M1226" s="20"/>
      <c r="N1226" s="20"/>
      <c r="O1226" s="20"/>
      <c r="P1226" s="20"/>
      <c r="Q1226" s="20"/>
      <c r="R1226" s="20"/>
      <c r="S1226" s="20"/>
      <c r="T1226" s="20"/>
      <c r="U1226" s="20"/>
      <c r="V1226" s="20"/>
      <c r="Z1226" s="21" t="s">
        <v>899</v>
      </c>
      <c r="AA1226" s="22"/>
      <c r="AB1226" s="22"/>
      <c r="AC1226" s="22"/>
      <c r="AD1226" s="22"/>
      <c r="AE1226" s="22"/>
      <c r="AF1226" s="22"/>
      <c r="AG1226" s="22"/>
      <c r="AH1226" s="22"/>
      <c r="AI1226" s="22"/>
      <c r="AJ1226" s="22"/>
      <c r="AK1226" s="22"/>
      <c r="AL1226" s="22"/>
      <c r="AM1226" s="22"/>
      <c r="AN1226" s="22"/>
      <c r="AO1226" s="22"/>
      <c r="AP1226" s="22"/>
      <c r="AQ1226" s="22"/>
      <c r="AR1226" s="22"/>
      <c r="AS1226" s="22"/>
      <c r="AT1226" s="22"/>
    </row>
    <row r="1227" spans="5:46" customFormat="1" x14ac:dyDescent="0.25">
      <c r="Z1227" s="21" t="s">
        <v>900</v>
      </c>
      <c r="AA1227" s="22"/>
      <c r="AB1227" s="22"/>
      <c r="AC1227" s="22"/>
      <c r="AD1227" s="22"/>
      <c r="AE1227" s="22"/>
      <c r="AF1227" s="22"/>
      <c r="AG1227" s="22"/>
      <c r="AH1227" s="22"/>
      <c r="AI1227" s="22"/>
      <c r="AJ1227" s="22"/>
      <c r="AK1227" s="22"/>
      <c r="AL1227" s="22"/>
      <c r="AM1227" s="22"/>
      <c r="AN1227" s="22"/>
      <c r="AO1227" s="22"/>
      <c r="AP1227" s="22"/>
      <c r="AQ1227" s="22"/>
      <c r="AR1227" s="22"/>
      <c r="AS1227" s="22"/>
      <c r="AT1227" s="22"/>
    </row>
    <row r="1228" spans="5:46" customFormat="1" x14ac:dyDescent="0.25">
      <c r="E1228" s="19" t="s">
        <v>1</v>
      </c>
      <c r="F1228" s="20"/>
      <c r="G1228" s="20"/>
      <c r="H1228" s="20"/>
      <c r="I1228" s="20"/>
      <c r="J1228" s="20"/>
      <c r="K1228" s="20"/>
      <c r="L1228" s="20"/>
      <c r="M1228" s="20"/>
      <c r="N1228" s="20"/>
      <c r="O1228" s="20"/>
      <c r="P1228" s="20"/>
      <c r="Q1228" s="20"/>
      <c r="R1228" s="20"/>
      <c r="S1228" s="20"/>
      <c r="T1228" s="20"/>
      <c r="Z1228" s="21" t="s">
        <v>901</v>
      </c>
      <c r="AA1228" s="22"/>
      <c r="AB1228" s="22"/>
      <c r="AC1228" s="22"/>
      <c r="AD1228" s="22"/>
      <c r="AE1228" s="22"/>
      <c r="AF1228" s="22"/>
      <c r="AG1228" s="22"/>
      <c r="AH1228" s="22"/>
      <c r="AI1228" s="22"/>
      <c r="AJ1228" s="22"/>
      <c r="AK1228" s="22"/>
      <c r="AL1228" s="22"/>
      <c r="AM1228" s="22"/>
      <c r="AN1228" s="22"/>
      <c r="AO1228" s="22"/>
      <c r="AP1228" s="22"/>
      <c r="AQ1228" s="22"/>
      <c r="AR1228" s="22"/>
      <c r="AS1228" s="22"/>
      <c r="AT1228" s="22"/>
    </row>
    <row r="1229" spans="5:46" customFormat="1" x14ac:dyDescent="0.25">
      <c r="E1229" s="19" t="s">
        <v>892</v>
      </c>
      <c r="F1229" s="20"/>
      <c r="G1229" s="20"/>
      <c r="H1229" s="20"/>
      <c r="I1229" s="20"/>
      <c r="J1229" s="20"/>
      <c r="K1229" s="20"/>
      <c r="L1229" s="20"/>
      <c r="M1229" s="20"/>
      <c r="N1229" s="20"/>
      <c r="O1229" s="20"/>
      <c r="P1229" s="20"/>
      <c r="Q1229" s="20"/>
      <c r="R1229" s="20"/>
      <c r="S1229" s="20"/>
      <c r="T1229" s="20"/>
      <c r="Z1229" s="21"/>
      <c r="AA1229" s="22"/>
      <c r="AB1229" s="22"/>
      <c r="AC1229" s="22"/>
      <c r="AD1229" s="22"/>
      <c r="AE1229" s="22"/>
      <c r="AF1229" s="22"/>
      <c r="AG1229" s="22"/>
      <c r="AH1229" s="22"/>
      <c r="AI1229" s="22"/>
      <c r="AJ1229" s="22"/>
      <c r="AK1229" s="22"/>
      <c r="AL1229" s="22"/>
      <c r="AM1229" s="22"/>
      <c r="AN1229" s="22"/>
      <c r="AO1229" s="22"/>
      <c r="AP1229" s="22"/>
      <c r="AQ1229" s="22"/>
      <c r="AR1229" s="22"/>
      <c r="AS1229" s="22"/>
      <c r="AT1229" s="22"/>
    </row>
    <row r="1230" spans="5:46" customFormat="1" x14ac:dyDescent="0.25">
      <c r="E1230" s="19" t="s">
        <v>893</v>
      </c>
      <c r="F1230" s="20"/>
      <c r="G1230" s="20"/>
      <c r="H1230" s="20"/>
      <c r="I1230" s="20"/>
      <c r="J1230" s="20"/>
      <c r="K1230" s="20"/>
      <c r="L1230" s="20"/>
      <c r="M1230" s="20"/>
      <c r="N1230" s="20"/>
      <c r="O1230" s="20"/>
      <c r="P1230" s="20"/>
      <c r="Q1230" s="20"/>
      <c r="R1230" s="20"/>
      <c r="S1230" s="20"/>
      <c r="T1230" s="20"/>
      <c r="Z1230" s="21" t="s">
        <v>16</v>
      </c>
      <c r="AA1230" s="22"/>
      <c r="AB1230" s="22"/>
      <c r="AC1230" s="22"/>
      <c r="AD1230" s="22"/>
      <c r="AE1230" s="22"/>
      <c r="AF1230" s="22"/>
      <c r="AG1230" s="22"/>
      <c r="AH1230" s="22"/>
      <c r="AI1230" s="22"/>
      <c r="AJ1230" s="22"/>
      <c r="AK1230" s="22"/>
      <c r="AL1230" s="22"/>
      <c r="AM1230" s="22"/>
      <c r="AN1230" s="22"/>
      <c r="AO1230" s="22"/>
      <c r="AP1230" s="22"/>
      <c r="AQ1230" s="22"/>
      <c r="AR1230" s="22"/>
      <c r="AS1230" s="22"/>
      <c r="AT1230" s="22"/>
    </row>
    <row r="1231" spans="5:46" customFormat="1" x14ac:dyDescent="0.25">
      <c r="E1231" s="19" t="s">
        <v>894</v>
      </c>
      <c r="F1231" s="20"/>
      <c r="G1231" s="20"/>
      <c r="H1231" s="20"/>
      <c r="I1231" s="20"/>
      <c r="J1231" s="20"/>
      <c r="K1231" s="20"/>
      <c r="L1231" s="20"/>
      <c r="M1231" s="20"/>
      <c r="N1231" s="20"/>
      <c r="O1231" s="20"/>
      <c r="P1231" s="20"/>
      <c r="Q1231" s="20"/>
      <c r="R1231" s="20"/>
      <c r="S1231" s="20"/>
      <c r="T1231" s="20"/>
      <c r="Z1231" s="21" t="s">
        <v>10</v>
      </c>
      <c r="AA1231" s="22"/>
      <c r="AB1231" s="22"/>
      <c r="AC1231" s="22"/>
      <c r="AD1231" s="22"/>
      <c r="AE1231" s="22"/>
      <c r="AF1231" s="22"/>
      <c r="AG1231" s="22"/>
      <c r="AH1231" s="22"/>
      <c r="AI1231" s="22"/>
      <c r="AJ1231" s="22"/>
      <c r="AK1231" s="22"/>
      <c r="AL1231" s="22"/>
      <c r="AM1231" s="22"/>
      <c r="AN1231" s="22"/>
      <c r="AO1231" s="22"/>
      <c r="AP1231" s="22"/>
      <c r="AQ1231" s="22"/>
      <c r="AR1231" s="22"/>
      <c r="AS1231" s="22"/>
      <c r="AT1231" s="22"/>
    </row>
    <row r="1232" spans="5:46" customFormat="1" x14ac:dyDescent="0.25">
      <c r="E1232" s="19" t="s">
        <v>185</v>
      </c>
      <c r="F1232" s="20"/>
      <c r="G1232" s="20"/>
      <c r="H1232" s="20"/>
      <c r="I1232" s="20"/>
      <c r="J1232" s="20"/>
      <c r="K1232" s="20"/>
      <c r="L1232" s="20"/>
      <c r="M1232" s="20"/>
      <c r="N1232" s="20"/>
      <c r="O1232" s="20"/>
      <c r="P1232" s="20"/>
      <c r="Q1232" s="20"/>
      <c r="R1232" s="20"/>
      <c r="S1232" s="20"/>
      <c r="T1232" s="20"/>
    </row>
    <row r="1233" spans="5:82" customFormat="1" x14ac:dyDescent="0.25">
      <c r="E1233" s="19" t="s">
        <v>186</v>
      </c>
      <c r="F1233" s="20"/>
      <c r="G1233" s="20"/>
      <c r="H1233" s="20"/>
      <c r="I1233" s="20"/>
      <c r="J1233" s="20"/>
      <c r="K1233" s="20"/>
      <c r="L1233" s="20"/>
      <c r="M1233" s="20"/>
      <c r="N1233" s="20"/>
      <c r="O1233" s="20"/>
      <c r="P1233" s="20"/>
      <c r="Q1233" s="20"/>
      <c r="R1233" s="20"/>
      <c r="S1233" s="20"/>
      <c r="T1233" s="20"/>
    </row>
    <row r="1234" spans="5:82" customFormat="1" x14ac:dyDescent="0.25">
      <c r="E1234" s="19" t="s">
        <v>23</v>
      </c>
      <c r="F1234" s="20"/>
      <c r="G1234" s="20"/>
      <c r="H1234" s="20"/>
      <c r="I1234" s="20"/>
      <c r="J1234" s="20"/>
      <c r="K1234" s="20"/>
      <c r="L1234" s="20"/>
      <c r="M1234" s="20"/>
      <c r="N1234" s="20"/>
      <c r="O1234" s="20"/>
      <c r="P1234" s="20"/>
      <c r="Q1234" s="20"/>
      <c r="R1234" s="20"/>
      <c r="S1234" s="20"/>
      <c r="T1234" s="20"/>
    </row>
    <row r="1235" spans="5:82" customFormat="1" x14ac:dyDescent="0.25">
      <c r="E1235" s="19" t="s">
        <v>895</v>
      </c>
      <c r="F1235" s="20"/>
      <c r="G1235" s="20"/>
      <c r="H1235" s="20"/>
      <c r="I1235" s="20"/>
      <c r="J1235" s="20"/>
      <c r="K1235" s="20"/>
      <c r="L1235" s="20"/>
      <c r="M1235" s="20"/>
      <c r="N1235" s="20"/>
      <c r="O1235" s="20"/>
      <c r="P1235" s="20"/>
      <c r="Q1235" s="20"/>
      <c r="R1235" s="20"/>
      <c r="S1235" s="20"/>
      <c r="T1235" s="20"/>
    </row>
    <row r="1236" spans="5:82" customFormat="1" x14ac:dyDescent="0.25"/>
    <row r="1237" spans="5:82" customFormat="1" x14ac:dyDescent="0.25">
      <c r="E1237" s="2" t="s">
        <v>3</v>
      </c>
      <c r="CD1237" s="2" t="s">
        <v>4</v>
      </c>
    </row>
    <row r="1238" spans="5:82" customFormat="1" x14ac:dyDescent="0.25"/>
    <row r="1239" spans="5:82" customFormat="1" x14ac:dyDescent="0.25"/>
    <row r="1240" spans="5:82" customFormat="1" x14ac:dyDescent="0.25"/>
    <row r="1241" spans="5:82" customFormat="1" x14ac:dyDescent="0.25"/>
    <row r="1242" spans="5:82" customFormat="1" x14ac:dyDescent="0.25"/>
    <row r="1243" spans="5:82" customFormat="1" x14ac:dyDescent="0.25"/>
    <row r="1244" spans="5:82" customFormat="1" x14ac:dyDescent="0.25"/>
    <row r="1245" spans="5:82" customFormat="1" x14ac:dyDescent="0.25"/>
    <row r="1246" spans="5:82" customFormat="1" x14ac:dyDescent="0.25"/>
    <row r="1247" spans="5:82" customFormat="1" x14ac:dyDescent="0.25"/>
    <row r="1248" spans="5:82" customFormat="1" x14ac:dyDescent="0.25"/>
    <row r="1249" customFormat="1" x14ac:dyDescent="0.25"/>
    <row r="1250" customFormat="1" x14ac:dyDescent="0.25"/>
    <row r="1251" customFormat="1" x14ac:dyDescent="0.25"/>
    <row r="1252" customFormat="1" x14ac:dyDescent="0.25"/>
    <row r="1253" customFormat="1" x14ac:dyDescent="0.25"/>
    <row r="1254" customFormat="1" x14ac:dyDescent="0.25"/>
    <row r="1255" customFormat="1" x14ac:dyDescent="0.25"/>
    <row r="1256" customFormat="1" x14ac:dyDescent="0.25"/>
    <row r="1257" customFormat="1" x14ac:dyDescent="0.25"/>
    <row r="1258" customFormat="1" x14ac:dyDescent="0.25"/>
    <row r="1259" customFormat="1" x14ac:dyDescent="0.25"/>
    <row r="1260" customFormat="1" x14ac:dyDescent="0.25"/>
    <row r="1261" customFormat="1" x14ac:dyDescent="0.25"/>
    <row r="1262" customFormat="1" x14ac:dyDescent="0.25"/>
    <row r="1263" customFormat="1" x14ac:dyDescent="0.25"/>
    <row r="1264" customFormat="1" x14ac:dyDescent="0.25"/>
    <row r="1265" customFormat="1" x14ac:dyDescent="0.25"/>
    <row r="1266" customFormat="1" x14ac:dyDescent="0.25"/>
    <row r="1267" customFormat="1" x14ac:dyDescent="0.25"/>
    <row r="1268" customFormat="1" x14ac:dyDescent="0.25"/>
    <row r="1269" customFormat="1" x14ac:dyDescent="0.25"/>
    <row r="1270" customFormat="1" x14ac:dyDescent="0.25"/>
    <row r="1271" customFormat="1" x14ac:dyDescent="0.25"/>
    <row r="1272" customFormat="1" x14ac:dyDescent="0.25"/>
    <row r="1273" customFormat="1" x14ac:dyDescent="0.25"/>
    <row r="1274" customFormat="1" x14ac:dyDescent="0.25"/>
    <row r="1275" customFormat="1" x14ac:dyDescent="0.25"/>
    <row r="1276" customFormat="1" x14ac:dyDescent="0.25"/>
    <row r="1277" customFormat="1" x14ac:dyDescent="0.25"/>
    <row r="1278" customFormat="1" x14ac:dyDescent="0.25"/>
    <row r="1279" customFormat="1" x14ac:dyDescent="0.25"/>
    <row r="1280" customFormat="1" x14ac:dyDescent="0.25"/>
    <row r="1281" customFormat="1" x14ac:dyDescent="0.25"/>
    <row r="1282" customFormat="1" x14ac:dyDescent="0.25"/>
    <row r="1283" customFormat="1" x14ac:dyDescent="0.25"/>
    <row r="1284" customFormat="1" x14ac:dyDescent="0.25"/>
    <row r="1285" customFormat="1" x14ac:dyDescent="0.25"/>
    <row r="1286" customFormat="1" x14ac:dyDescent="0.25"/>
    <row r="1287" customFormat="1" x14ac:dyDescent="0.25"/>
    <row r="1288" customFormat="1" x14ac:dyDescent="0.25"/>
    <row r="1289" customFormat="1" x14ac:dyDescent="0.25"/>
    <row r="1290" customFormat="1" x14ac:dyDescent="0.25"/>
    <row r="1291" customFormat="1" x14ac:dyDescent="0.25"/>
    <row r="1292" customFormat="1" x14ac:dyDescent="0.25"/>
    <row r="1293" customFormat="1" x14ac:dyDescent="0.25"/>
    <row r="1294" customFormat="1" x14ac:dyDescent="0.25"/>
    <row r="1295" customFormat="1" x14ac:dyDescent="0.25"/>
    <row r="1296" customFormat="1" x14ac:dyDescent="0.25"/>
    <row r="1297" customFormat="1" x14ac:dyDescent="0.25"/>
    <row r="1298" customFormat="1" x14ac:dyDescent="0.25"/>
    <row r="1299" customFormat="1" x14ac:dyDescent="0.25"/>
    <row r="1300" customFormat="1" x14ac:dyDescent="0.25"/>
    <row r="1301" customFormat="1" x14ac:dyDescent="0.25"/>
    <row r="1302" customFormat="1" x14ac:dyDescent="0.25"/>
    <row r="1303" customFormat="1" x14ac:dyDescent="0.25"/>
    <row r="1304" customFormat="1" x14ac:dyDescent="0.25"/>
    <row r="1305" customFormat="1" x14ac:dyDescent="0.25"/>
    <row r="1306" customFormat="1" x14ac:dyDescent="0.25"/>
    <row r="1307" customFormat="1" x14ac:dyDescent="0.25"/>
    <row r="1308" customFormat="1" x14ac:dyDescent="0.25"/>
    <row r="1309" customFormat="1" x14ac:dyDescent="0.25"/>
    <row r="1310" customFormat="1" x14ac:dyDescent="0.25"/>
    <row r="1311" customFormat="1" x14ac:dyDescent="0.25"/>
    <row r="1312" customFormat="1" x14ac:dyDescent="0.25"/>
    <row r="1313" customFormat="1" x14ac:dyDescent="0.25"/>
    <row r="1314" customFormat="1" x14ac:dyDescent="0.25"/>
    <row r="1315" customFormat="1" x14ac:dyDescent="0.25"/>
    <row r="1316" customFormat="1" x14ac:dyDescent="0.25"/>
    <row r="1317" customFormat="1" x14ac:dyDescent="0.25"/>
    <row r="1318" customFormat="1" x14ac:dyDescent="0.25"/>
    <row r="1319" customFormat="1" x14ac:dyDescent="0.25"/>
    <row r="1320" customFormat="1" x14ac:dyDescent="0.25"/>
    <row r="1321" customFormat="1" x14ac:dyDescent="0.25"/>
    <row r="1322" customFormat="1" x14ac:dyDescent="0.25"/>
    <row r="1323" customFormat="1" x14ac:dyDescent="0.25"/>
    <row r="1324" customFormat="1" x14ac:dyDescent="0.25"/>
    <row r="1325" customFormat="1" x14ac:dyDescent="0.25"/>
    <row r="1326" customFormat="1" x14ac:dyDescent="0.25"/>
    <row r="1327" customFormat="1" x14ac:dyDescent="0.25"/>
    <row r="1328" customFormat="1" x14ac:dyDescent="0.25"/>
    <row r="1329" spans="5:5" customFormat="1" x14ac:dyDescent="0.25"/>
    <row r="1330" spans="5:5" customFormat="1" x14ac:dyDescent="0.25"/>
    <row r="1331" spans="5:5" customFormat="1" x14ac:dyDescent="0.25"/>
    <row r="1332" spans="5:5" customFormat="1" x14ac:dyDescent="0.25"/>
    <row r="1333" spans="5:5" customFormat="1" x14ac:dyDescent="0.25"/>
    <row r="1334" spans="5:5" customFormat="1" x14ac:dyDescent="0.25"/>
    <row r="1335" spans="5:5" customFormat="1" x14ac:dyDescent="0.25"/>
    <row r="1336" spans="5:5" customFormat="1" x14ac:dyDescent="0.25"/>
    <row r="1337" spans="5:5" customFormat="1" x14ac:dyDescent="0.25">
      <c r="E1337" s="14" t="s">
        <v>902</v>
      </c>
    </row>
    <row r="1338" spans="5:5" customFormat="1" x14ac:dyDescent="0.25">
      <c r="E1338" t="s">
        <v>903</v>
      </c>
    </row>
    <row r="1339" spans="5:5" customFormat="1" x14ac:dyDescent="0.25"/>
    <row r="1340" spans="5:5" customFormat="1" x14ac:dyDescent="0.25"/>
    <row r="1341" spans="5:5" customFormat="1" x14ac:dyDescent="0.25"/>
    <row r="1342" spans="5:5" customFormat="1" x14ac:dyDescent="0.25"/>
    <row r="1343" spans="5:5" customFormat="1" x14ac:dyDescent="0.25"/>
    <row r="1344" spans="5:5" customFormat="1" x14ac:dyDescent="0.25"/>
    <row r="1345" customFormat="1" x14ac:dyDescent="0.25"/>
    <row r="1346" customFormat="1" x14ac:dyDescent="0.25"/>
    <row r="1347" customFormat="1" x14ac:dyDescent="0.25"/>
    <row r="1348" customFormat="1" x14ac:dyDescent="0.25"/>
    <row r="1349" customFormat="1" x14ac:dyDescent="0.25"/>
    <row r="1350" customFormat="1" x14ac:dyDescent="0.25"/>
    <row r="1351" customFormat="1" x14ac:dyDescent="0.25"/>
    <row r="1352" customFormat="1" x14ac:dyDescent="0.25"/>
    <row r="1353" customFormat="1" x14ac:dyDescent="0.25"/>
    <row r="1354" customFormat="1" x14ac:dyDescent="0.25"/>
    <row r="1355" customFormat="1" x14ac:dyDescent="0.25"/>
    <row r="1356" customFormat="1" x14ac:dyDescent="0.25"/>
    <row r="1357" customFormat="1" x14ac:dyDescent="0.25"/>
    <row r="1358" customFormat="1" x14ac:dyDescent="0.25"/>
    <row r="1359" customFormat="1" x14ac:dyDescent="0.25"/>
    <row r="1360" customFormat="1" x14ac:dyDescent="0.25"/>
    <row r="1361" spans="3:5" customFormat="1" x14ac:dyDescent="0.25"/>
    <row r="1362" spans="3:5" customFormat="1" x14ac:dyDescent="0.25"/>
    <row r="1363" spans="3:5" customFormat="1" x14ac:dyDescent="0.25">
      <c r="C1363" s="13">
        <v>0</v>
      </c>
      <c r="E1363" s="1" t="s">
        <v>868</v>
      </c>
    </row>
    <row r="1364" spans="3:5" customFormat="1" x14ac:dyDescent="0.25">
      <c r="E1364" t="s">
        <v>137</v>
      </c>
    </row>
    <row r="1365" spans="3:5" customFormat="1" x14ac:dyDescent="0.25"/>
    <row r="1366" spans="3:5" customFormat="1" x14ac:dyDescent="0.25">
      <c r="E1366" s="14" t="s">
        <v>869</v>
      </c>
    </row>
    <row r="1367" spans="3:5" customFormat="1" x14ac:dyDescent="0.25">
      <c r="E1367" t="s">
        <v>870</v>
      </c>
    </row>
    <row r="1368" spans="3:5" customFormat="1" x14ac:dyDescent="0.25"/>
    <row r="1369" spans="3:5" customFormat="1" x14ac:dyDescent="0.25"/>
    <row r="1370" spans="3:5" customFormat="1" x14ac:dyDescent="0.25"/>
    <row r="1371" spans="3:5" customFormat="1" x14ac:dyDescent="0.25"/>
    <row r="1372" spans="3:5" customFormat="1" x14ac:dyDescent="0.25"/>
    <row r="1373" spans="3:5" customFormat="1" x14ac:dyDescent="0.25"/>
    <row r="1374" spans="3:5" customFormat="1" x14ac:dyDescent="0.25"/>
    <row r="1375" spans="3:5" customFormat="1" x14ac:dyDescent="0.25"/>
    <row r="1376" spans="3:5" customFormat="1" x14ac:dyDescent="0.25"/>
    <row r="1377" spans="5:32" customFormat="1" x14ac:dyDescent="0.25"/>
    <row r="1378" spans="5:32" customFormat="1" x14ac:dyDescent="0.25"/>
    <row r="1379" spans="5:32" customFormat="1" x14ac:dyDescent="0.25"/>
    <row r="1380" spans="5:32" customFormat="1" x14ac:dyDescent="0.25"/>
    <row r="1381" spans="5:32" customFormat="1" x14ac:dyDescent="0.25"/>
    <row r="1382" spans="5:32" customFormat="1" x14ac:dyDescent="0.25"/>
    <row r="1383" spans="5:32" customFormat="1" x14ac:dyDescent="0.25"/>
    <row r="1384" spans="5:32" customFormat="1" x14ac:dyDescent="0.25"/>
    <row r="1385" spans="5:32" customFormat="1" x14ac:dyDescent="0.25"/>
    <row r="1386" spans="5:32" customFormat="1" x14ac:dyDescent="0.25"/>
    <row r="1387" spans="5:32" customFormat="1" x14ac:dyDescent="0.25"/>
    <row r="1388" spans="5:32" customFormat="1" x14ac:dyDescent="0.25"/>
    <row r="1389" spans="5:32" customFormat="1" x14ac:dyDescent="0.25"/>
    <row r="1390" spans="5:32" customFormat="1" x14ac:dyDescent="0.25">
      <c r="E1390" s="2" t="s">
        <v>138</v>
      </c>
      <c r="N1390" s="2" t="s">
        <v>3</v>
      </c>
      <c r="AF1390" s="2" t="s">
        <v>4</v>
      </c>
    </row>
    <row r="1391" spans="5:32" customFormat="1" x14ac:dyDescent="0.25">
      <c r="E1391" t="s">
        <v>871</v>
      </c>
      <c r="N1391" t="s">
        <v>872</v>
      </c>
      <c r="AF1391" t="s">
        <v>198</v>
      </c>
    </row>
    <row r="1392" spans="5:32" customFormat="1" x14ac:dyDescent="0.25">
      <c r="E1392" t="s">
        <v>873</v>
      </c>
      <c r="N1392" t="s">
        <v>874</v>
      </c>
      <c r="AF1392" t="s">
        <v>199</v>
      </c>
    </row>
    <row r="1393" spans="5:27" customFormat="1" x14ac:dyDescent="0.25"/>
    <row r="1394" spans="5:27" customFormat="1" x14ac:dyDescent="0.25">
      <c r="E1394" s="19" t="s">
        <v>40</v>
      </c>
      <c r="F1394" s="20"/>
      <c r="G1394" s="20"/>
      <c r="H1394" s="20"/>
      <c r="I1394" s="20"/>
      <c r="J1394" s="20"/>
      <c r="K1394" s="20"/>
      <c r="L1394" s="20"/>
      <c r="M1394" s="20"/>
      <c r="N1394" s="20"/>
      <c r="O1394" s="20"/>
      <c r="P1394" s="20"/>
      <c r="Q1394" s="20"/>
      <c r="R1394" s="20"/>
      <c r="S1394" s="20"/>
      <c r="T1394" s="20"/>
      <c r="U1394" s="20"/>
      <c r="V1394" s="20"/>
      <c r="W1394" s="20"/>
      <c r="X1394" s="20"/>
      <c r="Y1394" s="20"/>
      <c r="Z1394" s="20"/>
      <c r="AA1394" s="20"/>
    </row>
    <row r="1395" spans="5:27" customFormat="1" x14ac:dyDescent="0.25">
      <c r="E1395" s="19" t="s">
        <v>37</v>
      </c>
      <c r="F1395" s="20"/>
      <c r="G1395" s="20"/>
      <c r="H1395" s="20"/>
      <c r="I1395" s="20"/>
      <c r="J1395" s="20"/>
      <c r="K1395" s="20"/>
      <c r="L1395" s="20"/>
      <c r="M1395" s="20"/>
      <c r="N1395" s="20"/>
      <c r="O1395" s="20"/>
      <c r="P1395" s="20"/>
      <c r="Q1395" s="20"/>
      <c r="R1395" s="20"/>
      <c r="S1395" s="20"/>
      <c r="T1395" s="20"/>
      <c r="U1395" s="20"/>
      <c r="V1395" s="20"/>
      <c r="W1395" s="20"/>
      <c r="X1395" s="20"/>
      <c r="Y1395" s="20"/>
      <c r="Z1395" s="20"/>
      <c r="AA1395" s="20"/>
    </row>
    <row r="1396" spans="5:27" customFormat="1" x14ac:dyDescent="0.25">
      <c r="E1396" s="19"/>
      <c r="F1396" s="20"/>
      <c r="G1396" s="20"/>
      <c r="H1396" s="20"/>
      <c r="I1396" s="20"/>
      <c r="J1396" s="20"/>
      <c r="K1396" s="20"/>
      <c r="L1396" s="20"/>
      <c r="M1396" s="20"/>
      <c r="N1396" s="20"/>
      <c r="O1396" s="20"/>
      <c r="P1396" s="20"/>
      <c r="Q1396" s="20"/>
      <c r="R1396" s="20"/>
      <c r="S1396" s="20"/>
      <c r="T1396" s="20"/>
      <c r="U1396" s="20"/>
      <c r="V1396" s="20"/>
      <c r="W1396" s="20"/>
      <c r="X1396" s="20"/>
      <c r="Y1396" s="20"/>
      <c r="Z1396" s="20"/>
      <c r="AA1396" s="20"/>
    </row>
    <row r="1397" spans="5:27" customFormat="1" x14ac:dyDescent="0.25">
      <c r="E1397" s="19" t="s">
        <v>211</v>
      </c>
      <c r="F1397" s="20"/>
      <c r="G1397" s="20"/>
      <c r="H1397" s="20"/>
      <c r="I1397" s="20"/>
      <c r="J1397" s="20"/>
      <c r="K1397" s="20"/>
      <c r="L1397" s="20"/>
      <c r="M1397" s="20"/>
      <c r="N1397" s="20"/>
      <c r="O1397" s="20"/>
      <c r="P1397" s="20"/>
      <c r="Q1397" s="20"/>
      <c r="R1397" s="20"/>
      <c r="S1397" s="20"/>
      <c r="T1397" s="20"/>
      <c r="U1397" s="20"/>
      <c r="V1397" s="20"/>
      <c r="W1397" s="20"/>
      <c r="X1397" s="20"/>
      <c r="Y1397" s="20"/>
      <c r="Z1397" s="20"/>
      <c r="AA1397" s="20"/>
    </row>
    <row r="1398" spans="5:27" customFormat="1" x14ac:dyDescent="0.25">
      <c r="E1398" s="19" t="s">
        <v>182</v>
      </c>
      <c r="F1398" s="20"/>
      <c r="G1398" s="20"/>
      <c r="H1398" s="20"/>
      <c r="I1398" s="20"/>
      <c r="J1398" s="20"/>
      <c r="K1398" s="20"/>
      <c r="L1398" s="20"/>
      <c r="M1398" s="20"/>
      <c r="N1398" s="20"/>
      <c r="O1398" s="20"/>
      <c r="P1398" s="20"/>
      <c r="Q1398" s="20"/>
      <c r="R1398" s="20"/>
      <c r="S1398" s="20"/>
      <c r="T1398" s="20"/>
      <c r="U1398" s="20"/>
      <c r="V1398" s="20"/>
      <c r="W1398" s="20"/>
      <c r="X1398" s="20"/>
      <c r="Y1398" s="20"/>
      <c r="Z1398" s="20"/>
      <c r="AA1398" s="20"/>
    </row>
    <row r="1399" spans="5:27" customFormat="1" x14ac:dyDescent="0.25">
      <c r="E1399" s="19" t="s">
        <v>148</v>
      </c>
      <c r="F1399" s="20"/>
      <c r="G1399" s="20"/>
      <c r="H1399" s="20"/>
      <c r="I1399" s="20"/>
      <c r="J1399" s="20"/>
      <c r="K1399" s="20"/>
      <c r="L1399" s="20"/>
      <c r="M1399" s="20"/>
      <c r="N1399" s="20"/>
      <c r="O1399" s="20"/>
      <c r="P1399" s="20"/>
      <c r="Q1399" s="20"/>
      <c r="R1399" s="20"/>
      <c r="S1399" s="20"/>
      <c r="T1399" s="20"/>
      <c r="U1399" s="20"/>
      <c r="V1399" s="20"/>
      <c r="W1399" s="20"/>
      <c r="X1399" s="20"/>
      <c r="Y1399" s="20"/>
      <c r="Z1399" s="20"/>
      <c r="AA1399" s="20"/>
    </row>
    <row r="1400" spans="5:27" customFormat="1" x14ac:dyDescent="0.25">
      <c r="E1400" s="19"/>
      <c r="F1400" s="20"/>
      <c r="G1400" s="20"/>
      <c r="H1400" s="20"/>
      <c r="I1400" s="20"/>
      <c r="J1400" s="20"/>
      <c r="K1400" s="20"/>
      <c r="L1400" s="20"/>
      <c r="M1400" s="20"/>
      <c r="N1400" s="20"/>
      <c r="O1400" s="20"/>
      <c r="P1400" s="20"/>
      <c r="Q1400" s="20"/>
      <c r="R1400" s="20"/>
      <c r="S1400" s="20"/>
      <c r="T1400" s="20"/>
      <c r="U1400" s="20"/>
      <c r="V1400" s="20"/>
      <c r="W1400" s="20"/>
      <c r="X1400" s="20"/>
      <c r="Y1400" s="20"/>
      <c r="Z1400" s="20"/>
      <c r="AA1400" s="20"/>
    </row>
    <row r="1401" spans="5:27" customFormat="1" x14ac:dyDescent="0.25">
      <c r="E1401" s="19" t="s">
        <v>142</v>
      </c>
      <c r="F1401" s="20"/>
      <c r="G1401" s="20"/>
      <c r="H1401" s="20"/>
      <c r="I1401" s="20"/>
      <c r="J1401" s="20"/>
      <c r="K1401" s="20"/>
      <c r="L1401" s="20"/>
      <c r="M1401" s="20"/>
      <c r="N1401" s="20"/>
      <c r="O1401" s="20"/>
      <c r="P1401" s="20"/>
      <c r="Q1401" s="20"/>
      <c r="R1401" s="20"/>
      <c r="S1401" s="20"/>
      <c r="T1401" s="20"/>
      <c r="U1401" s="20"/>
      <c r="V1401" s="20"/>
      <c r="W1401" s="20"/>
      <c r="X1401" s="20"/>
      <c r="Y1401" s="20"/>
      <c r="Z1401" s="20"/>
      <c r="AA1401" s="20"/>
    </row>
    <row r="1402" spans="5:27" customFormat="1" x14ac:dyDescent="0.25">
      <c r="E1402" s="19" t="s">
        <v>212</v>
      </c>
      <c r="F1402" s="20"/>
      <c r="G1402" s="20"/>
      <c r="H1402" s="20"/>
      <c r="I1402" s="20"/>
      <c r="J1402" s="20"/>
      <c r="K1402" s="20"/>
      <c r="L1402" s="20"/>
      <c r="M1402" s="20"/>
      <c r="N1402" s="20"/>
      <c r="O1402" s="20"/>
      <c r="P1402" s="20"/>
      <c r="Q1402" s="20"/>
      <c r="R1402" s="20"/>
      <c r="S1402" s="20"/>
      <c r="T1402" s="20"/>
      <c r="U1402" s="20"/>
      <c r="V1402" s="20"/>
      <c r="W1402" s="20"/>
      <c r="X1402" s="20"/>
      <c r="Y1402" s="20"/>
      <c r="Z1402" s="20"/>
      <c r="AA1402" s="20"/>
    </row>
    <row r="1403" spans="5:27" customFormat="1" x14ac:dyDescent="0.25">
      <c r="E1403" s="19" t="s">
        <v>213</v>
      </c>
      <c r="F1403" s="20"/>
      <c r="G1403" s="20"/>
      <c r="H1403" s="20"/>
      <c r="I1403" s="20"/>
      <c r="J1403" s="20"/>
      <c r="K1403" s="20"/>
      <c r="L1403" s="20"/>
      <c r="M1403" s="20"/>
      <c r="N1403" s="20"/>
      <c r="O1403" s="20"/>
      <c r="P1403" s="20"/>
      <c r="Q1403" s="20"/>
      <c r="R1403" s="20"/>
      <c r="S1403" s="20"/>
      <c r="T1403" s="20"/>
      <c r="U1403" s="20"/>
      <c r="V1403" s="20"/>
      <c r="W1403" s="20"/>
      <c r="X1403" s="20"/>
      <c r="Y1403" s="20"/>
      <c r="Z1403" s="20"/>
      <c r="AA1403" s="20"/>
    </row>
    <row r="1404" spans="5:27" customFormat="1" x14ac:dyDescent="0.25">
      <c r="E1404" s="19"/>
      <c r="F1404" s="20"/>
      <c r="G1404" s="20"/>
      <c r="H1404" s="20"/>
      <c r="I1404" s="20"/>
      <c r="J1404" s="20"/>
      <c r="K1404" s="20"/>
      <c r="L1404" s="20"/>
      <c r="M1404" s="20"/>
      <c r="N1404" s="20"/>
      <c r="O1404" s="20"/>
      <c r="P1404" s="20"/>
      <c r="Q1404" s="20"/>
      <c r="R1404" s="20"/>
      <c r="S1404" s="20"/>
      <c r="T1404" s="20"/>
      <c r="U1404" s="20"/>
      <c r="V1404" s="20"/>
      <c r="W1404" s="20"/>
      <c r="X1404" s="20"/>
      <c r="Y1404" s="20"/>
      <c r="Z1404" s="20"/>
      <c r="AA1404" s="20"/>
    </row>
    <row r="1405" spans="5:27" customFormat="1" x14ac:dyDescent="0.25">
      <c r="E1405" s="19" t="s">
        <v>143</v>
      </c>
      <c r="F1405" s="20"/>
      <c r="G1405" s="20"/>
      <c r="H1405" s="20"/>
      <c r="I1405" s="20"/>
      <c r="J1405" s="20"/>
      <c r="K1405" s="20"/>
      <c r="L1405" s="20"/>
      <c r="M1405" s="20"/>
      <c r="N1405" s="20"/>
      <c r="O1405" s="20"/>
      <c r="P1405" s="20"/>
      <c r="Q1405" s="20"/>
      <c r="R1405" s="20"/>
      <c r="S1405" s="20"/>
      <c r="T1405" s="20"/>
      <c r="U1405" s="20"/>
      <c r="V1405" s="20"/>
      <c r="W1405" s="20"/>
      <c r="X1405" s="20"/>
      <c r="Y1405" s="20"/>
      <c r="Z1405" s="20"/>
      <c r="AA1405" s="20"/>
    </row>
    <row r="1406" spans="5:27" customFormat="1" x14ac:dyDescent="0.25">
      <c r="E1406" s="19"/>
      <c r="F1406" s="20"/>
      <c r="G1406" s="20"/>
      <c r="H1406" s="20"/>
      <c r="I1406" s="20"/>
      <c r="J1406" s="20"/>
      <c r="K1406" s="20"/>
      <c r="L1406" s="20"/>
      <c r="M1406" s="20"/>
      <c r="N1406" s="20"/>
      <c r="O1406" s="20"/>
      <c r="P1406" s="20"/>
      <c r="Q1406" s="20"/>
      <c r="R1406" s="20"/>
      <c r="S1406" s="20"/>
      <c r="T1406" s="20"/>
      <c r="U1406" s="20"/>
      <c r="V1406" s="20"/>
      <c r="W1406" s="20"/>
      <c r="X1406" s="20"/>
      <c r="Y1406" s="20"/>
      <c r="Z1406" s="20"/>
      <c r="AA1406" s="20"/>
    </row>
    <row r="1407" spans="5:27" customFormat="1" x14ac:dyDescent="0.25">
      <c r="E1407" s="19" t="s">
        <v>144</v>
      </c>
      <c r="F1407" s="20"/>
      <c r="G1407" s="20"/>
      <c r="H1407" s="20"/>
      <c r="I1407" s="20"/>
      <c r="J1407" s="20"/>
      <c r="K1407" s="20"/>
      <c r="L1407" s="20"/>
      <c r="M1407" s="20"/>
      <c r="N1407" s="20"/>
      <c r="O1407" s="20"/>
      <c r="P1407" s="20"/>
      <c r="Q1407" s="20"/>
      <c r="R1407" s="20"/>
      <c r="S1407" s="20"/>
      <c r="T1407" s="20"/>
      <c r="U1407" s="20"/>
      <c r="V1407" s="20"/>
      <c r="W1407" s="20"/>
      <c r="X1407" s="20"/>
      <c r="Y1407" s="20"/>
      <c r="Z1407" s="20"/>
      <c r="AA1407" s="20"/>
    </row>
    <row r="1408" spans="5:27" customFormat="1" x14ac:dyDescent="0.25"/>
    <row r="1409" spans="5:70" customFormat="1" x14ac:dyDescent="0.25">
      <c r="E1409" t="str">
        <f>"select '" &amp; TRIM(E1391) &amp; "' AGREEMENT_NO, '" &amp; TRIM(N1391) &amp; "' NPWP_NAME_OLD, '" &amp; TRIM(AF1391) &amp; "' NPWP_NAME_NEW union all"</f>
        <v>select '0002142/4/08/03/2024' AGREEMENT_NO, 'MITSUBISHI MOTORS KRAMA YUDHA SALES INDONESIA' NPWP_NAME_OLD, 'PT. MITSUBISHI MOTORS KRAMA YUDHA SALES INDONESIA' NPWP_NAME_NEW union all</v>
      </c>
    </row>
    <row r="1410" spans="5:70" customFormat="1" x14ac:dyDescent="0.25">
      <c r="E1410" t="str">
        <f>"select '" &amp; TRIM(E1392) &amp; "' AGREEMENT_NO, '" &amp; TRIM(N1392) &amp; "' NPWP_NAME_OLD, '" &amp; TRIM(AF1392) &amp; "' NPWP_NAME_NEW union all"</f>
        <v>select '0002425/4/08/06/2024' AGREEMENT_NO, 'MINDRAY MEDICAL INDONESIA' NPWP_NAME_OLD, 'PT. MINDRAY MEDICAL INDONESIA' NPWP_NAME_NEW union all</v>
      </c>
    </row>
    <row r="1411" spans="5:70" customFormat="1" x14ac:dyDescent="0.25"/>
    <row r="1412" spans="5:70" customFormat="1" x14ac:dyDescent="0.25">
      <c r="E1412" s="19" t="s">
        <v>145</v>
      </c>
      <c r="F1412" s="20"/>
      <c r="G1412" s="20"/>
      <c r="H1412" s="20"/>
      <c r="I1412" s="20"/>
      <c r="J1412" s="20"/>
      <c r="K1412" s="20"/>
      <c r="L1412" s="20"/>
      <c r="M1412" s="20"/>
      <c r="N1412" s="20"/>
      <c r="O1412" s="20"/>
      <c r="P1412" s="20"/>
      <c r="Q1412" s="20"/>
      <c r="R1412" s="20"/>
      <c r="S1412" s="20"/>
      <c r="T1412" s="20"/>
      <c r="U1412" s="20"/>
      <c r="V1412" s="20"/>
      <c r="W1412" s="20"/>
      <c r="X1412" s="20"/>
      <c r="Y1412" s="20"/>
      <c r="Z1412" s="20"/>
      <c r="AA1412" s="20"/>
    </row>
    <row r="1413" spans="5:70" customFormat="1" x14ac:dyDescent="0.25">
      <c r="E1413" s="19" t="s">
        <v>146</v>
      </c>
      <c r="F1413" s="20"/>
      <c r="G1413" s="20"/>
      <c r="H1413" s="20"/>
      <c r="I1413" s="20"/>
      <c r="J1413" s="20"/>
      <c r="K1413" s="20"/>
      <c r="L1413" s="20"/>
      <c r="M1413" s="20"/>
      <c r="N1413" s="20"/>
      <c r="O1413" s="20"/>
      <c r="P1413" s="20"/>
      <c r="Q1413" s="20"/>
      <c r="R1413" s="20"/>
      <c r="S1413" s="20"/>
      <c r="T1413" s="20"/>
      <c r="U1413" s="20"/>
      <c r="V1413" s="20"/>
      <c r="W1413" s="20"/>
      <c r="X1413" s="20"/>
      <c r="Y1413" s="20"/>
      <c r="Z1413" s="20"/>
      <c r="AA1413" s="20"/>
    </row>
    <row r="1414" spans="5:70" customFormat="1" x14ac:dyDescent="0.25">
      <c r="E1414" s="19"/>
      <c r="F1414" s="20"/>
      <c r="G1414" s="20"/>
      <c r="H1414" s="20"/>
      <c r="I1414" s="20"/>
      <c r="J1414" s="20"/>
      <c r="K1414" s="20"/>
      <c r="L1414" s="20"/>
      <c r="M1414" s="20"/>
      <c r="N1414" s="20"/>
      <c r="O1414" s="20"/>
      <c r="P1414" s="20"/>
      <c r="Q1414" s="20"/>
      <c r="R1414" s="20"/>
      <c r="S1414" s="20"/>
      <c r="T1414" s="20"/>
      <c r="U1414" s="20"/>
      <c r="V1414" s="20"/>
      <c r="W1414" s="20"/>
      <c r="X1414" s="20"/>
      <c r="Y1414" s="20"/>
      <c r="Z1414" s="20"/>
      <c r="AA1414" s="20"/>
    </row>
    <row r="1415" spans="5:70" customFormat="1" x14ac:dyDescent="0.25">
      <c r="E1415" s="19" t="s">
        <v>147</v>
      </c>
      <c r="F1415" s="20"/>
      <c r="G1415" s="20"/>
      <c r="H1415" s="20"/>
      <c r="I1415" s="20"/>
      <c r="J1415" s="20"/>
      <c r="K1415" s="20"/>
      <c r="L1415" s="20"/>
      <c r="M1415" s="20"/>
      <c r="N1415" s="20"/>
      <c r="O1415" s="20"/>
      <c r="P1415" s="20"/>
      <c r="Q1415" s="20"/>
      <c r="R1415" s="20"/>
      <c r="S1415" s="20"/>
      <c r="T1415" s="20"/>
      <c r="U1415" s="20"/>
      <c r="V1415" s="20"/>
      <c r="W1415" s="20"/>
      <c r="X1415" s="20"/>
      <c r="Y1415" s="20"/>
      <c r="Z1415" s="20"/>
      <c r="AA1415" s="20"/>
    </row>
    <row r="1416" spans="5:70" customFormat="1" x14ac:dyDescent="0.25"/>
    <row r="1417" spans="5:70" customFormat="1" x14ac:dyDescent="0.25">
      <c r="E1417" s="2" t="s">
        <v>28</v>
      </c>
      <c r="N1417" s="2" t="s">
        <v>184</v>
      </c>
      <c r="AF1417" s="2" t="s">
        <v>139</v>
      </c>
    </row>
    <row r="1418" spans="5:70" customFormat="1" x14ac:dyDescent="0.25">
      <c r="E1418" t="s">
        <v>871</v>
      </c>
      <c r="N1418" t="s">
        <v>872</v>
      </c>
      <c r="AF1418" t="s">
        <v>198</v>
      </c>
      <c r="AZ1418" t="str">
        <f>"update IFINOPL.dbo.AGREEMENT_ASSET set NPWP_NAME = '" &amp; TRIM(AF1418) &amp; "' where AGREEMENT_NO = replace('" &amp; TRIM(E1418) &amp; "', '/', '.');"</f>
        <v>update IFINOPL.dbo.AGREEMENT_ASSET set NPWP_NAME = 'PT. MITSUBISHI MOTORS KRAMA YUDHA SALES INDONESIA' where AGREEMENT_NO = replace('0002142/4/08/03/2024', '/', '.');</v>
      </c>
    </row>
    <row r="1419" spans="5:70" customFormat="1" x14ac:dyDescent="0.25">
      <c r="E1419" t="s">
        <v>873</v>
      </c>
      <c r="N1419" t="s">
        <v>874</v>
      </c>
      <c r="AF1419" t="s">
        <v>199</v>
      </c>
      <c r="AZ1419" t="str">
        <f>"update IFINOPL.dbo.AGREEMENT_ASSET set NPWP_NAME = '" &amp; TRIM(AF1419) &amp; "' where AGREEMENT_NO = replace('" &amp; TRIM(E1419) &amp; "', '/', '.');"</f>
        <v>update IFINOPL.dbo.AGREEMENT_ASSET set NPWP_NAME = 'PT. MINDRAY MEDICAL INDONESIA' where AGREEMENT_NO = replace('0002425/4/08/06/2024', '/', '.');</v>
      </c>
    </row>
    <row r="1420" spans="5:70" customFormat="1" x14ac:dyDescent="0.25"/>
    <row r="1421" spans="5:70" customFormat="1" x14ac:dyDescent="0.25">
      <c r="E1421" s="2" t="s">
        <v>3</v>
      </c>
      <c r="BR1421" s="2" t="s">
        <v>4</v>
      </c>
    </row>
    <row r="1422" spans="5:70" customFormat="1" x14ac:dyDescent="0.25"/>
    <row r="1423" spans="5:70" customFormat="1" x14ac:dyDescent="0.25"/>
    <row r="1424" spans="5:70" customFormat="1" x14ac:dyDescent="0.25"/>
    <row r="1425" customFormat="1" x14ac:dyDescent="0.25"/>
    <row r="1426" customFormat="1" x14ac:dyDescent="0.25"/>
    <row r="1427" customFormat="1" x14ac:dyDescent="0.25"/>
    <row r="1428" customFormat="1" x14ac:dyDescent="0.25"/>
    <row r="1429" customFormat="1" x14ac:dyDescent="0.25"/>
    <row r="1430" customFormat="1" x14ac:dyDescent="0.25"/>
    <row r="1431" customFormat="1" x14ac:dyDescent="0.25"/>
    <row r="1432" customFormat="1" x14ac:dyDescent="0.25"/>
    <row r="1433" customFormat="1" x14ac:dyDescent="0.25"/>
    <row r="1434" customFormat="1" x14ac:dyDescent="0.25"/>
    <row r="1435" customFormat="1" x14ac:dyDescent="0.25"/>
    <row r="1436" customFormat="1" x14ac:dyDescent="0.25"/>
    <row r="1437" customFormat="1" x14ac:dyDescent="0.25"/>
    <row r="1438" customFormat="1" x14ac:dyDescent="0.25"/>
    <row r="1439" customFormat="1" x14ac:dyDescent="0.25"/>
    <row r="1440" customFormat="1" x14ac:dyDescent="0.25"/>
    <row r="1441" customFormat="1" x14ac:dyDescent="0.25"/>
    <row r="1442" customFormat="1" x14ac:dyDescent="0.25"/>
    <row r="1443" customFormat="1" x14ac:dyDescent="0.25"/>
    <row r="1444" customFormat="1" x14ac:dyDescent="0.25"/>
    <row r="1445" customFormat="1" x14ac:dyDescent="0.25"/>
    <row r="1446" customFormat="1" x14ac:dyDescent="0.25"/>
    <row r="1447" customFormat="1" x14ac:dyDescent="0.25"/>
    <row r="1448" customFormat="1" x14ac:dyDescent="0.25"/>
    <row r="1449" customFormat="1" x14ac:dyDescent="0.25"/>
    <row r="1450" customFormat="1" x14ac:dyDescent="0.25"/>
    <row r="1451" customFormat="1" x14ac:dyDescent="0.25"/>
    <row r="1452" customFormat="1" x14ac:dyDescent="0.25"/>
    <row r="1453" customFormat="1" x14ac:dyDescent="0.25"/>
    <row r="1454" customFormat="1" x14ac:dyDescent="0.25"/>
    <row r="1455" customFormat="1" x14ac:dyDescent="0.25"/>
    <row r="1456" customFormat="1" x14ac:dyDescent="0.25"/>
    <row r="1457" spans="5:5" customFormat="1" x14ac:dyDescent="0.25"/>
    <row r="1458" spans="5:5" customFormat="1" x14ac:dyDescent="0.25"/>
    <row r="1459" spans="5:5" customFormat="1" x14ac:dyDescent="0.25"/>
    <row r="1460" spans="5:5" customFormat="1" x14ac:dyDescent="0.25"/>
    <row r="1461" spans="5:5" customFormat="1" x14ac:dyDescent="0.25"/>
    <row r="1462" spans="5:5" customFormat="1" x14ac:dyDescent="0.25"/>
    <row r="1463" spans="5:5" customFormat="1" x14ac:dyDescent="0.25"/>
    <row r="1464" spans="5:5" customFormat="1" x14ac:dyDescent="0.25"/>
    <row r="1465" spans="5:5" customFormat="1" x14ac:dyDescent="0.25">
      <c r="E1465" s="14" t="s">
        <v>886</v>
      </c>
    </row>
    <row r="1466" spans="5:5" customFormat="1" x14ac:dyDescent="0.25">
      <c r="E1466" t="s">
        <v>887</v>
      </c>
    </row>
    <row r="1467" spans="5:5" customFormat="1" x14ac:dyDescent="0.25"/>
    <row r="1468" spans="5:5" customFormat="1" x14ac:dyDescent="0.25"/>
    <row r="1469" spans="5:5" customFormat="1" x14ac:dyDescent="0.25"/>
    <row r="1470" spans="5:5" customFormat="1" x14ac:dyDescent="0.25"/>
    <row r="1471" spans="5:5" customFormat="1" x14ac:dyDescent="0.25"/>
    <row r="1472" spans="5:5" customFormat="1" x14ac:dyDescent="0.25"/>
    <row r="1473" spans="5:27" customFormat="1" x14ac:dyDescent="0.25"/>
    <row r="1474" spans="5:27" customFormat="1" x14ac:dyDescent="0.25"/>
    <row r="1475" spans="5:27" customFormat="1" x14ac:dyDescent="0.25"/>
    <row r="1476" spans="5:27" customFormat="1" x14ac:dyDescent="0.25"/>
    <row r="1477" spans="5:27" customFormat="1" x14ac:dyDescent="0.25"/>
    <row r="1478" spans="5:27" customFormat="1" x14ac:dyDescent="0.25">
      <c r="E1478" s="2" t="s">
        <v>138</v>
      </c>
      <c r="N1478" s="2" t="s">
        <v>3</v>
      </c>
      <c r="T1478" s="2" t="s">
        <v>4</v>
      </c>
    </row>
    <row r="1479" spans="5:27" customFormat="1" x14ac:dyDescent="0.25">
      <c r="E1479" t="s">
        <v>205</v>
      </c>
      <c r="N1479" s="23" t="s">
        <v>1004</v>
      </c>
      <c r="T1479" s="23" t="s">
        <v>201</v>
      </c>
    </row>
    <row r="1480" spans="5:27" customFormat="1" x14ac:dyDescent="0.25">
      <c r="E1480" t="s">
        <v>208</v>
      </c>
      <c r="N1480" s="23" t="s">
        <v>1004</v>
      </c>
      <c r="T1480" s="23" t="s">
        <v>201</v>
      </c>
    </row>
    <row r="1481" spans="5:27" customFormat="1" x14ac:dyDescent="0.25">
      <c r="E1481" t="s">
        <v>208</v>
      </c>
      <c r="N1481" s="23" t="s">
        <v>1004</v>
      </c>
      <c r="T1481" s="23" t="s">
        <v>201</v>
      </c>
    </row>
    <row r="1482" spans="5:27" customFormat="1" x14ac:dyDescent="0.25"/>
    <row r="1483" spans="5:27" customFormat="1" x14ac:dyDescent="0.25">
      <c r="E1483" s="19" t="s">
        <v>40</v>
      </c>
      <c r="F1483" s="20"/>
      <c r="G1483" s="20"/>
      <c r="H1483" s="20"/>
      <c r="I1483" s="20"/>
      <c r="J1483" s="20"/>
      <c r="K1483" s="20"/>
      <c r="L1483" s="20"/>
      <c r="M1483" s="20"/>
      <c r="N1483" s="20"/>
      <c r="O1483" s="20"/>
      <c r="P1483" s="20"/>
      <c r="Q1483" s="20"/>
      <c r="R1483" s="20"/>
      <c r="S1483" s="20"/>
      <c r="T1483" s="20"/>
      <c r="U1483" s="20"/>
      <c r="V1483" s="20"/>
      <c r="W1483" s="20"/>
      <c r="X1483" s="20"/>
      <c r="Y1483" s="20"/>
      <c r="Z1483" s="20"/>
      <c r="AA1483" s="20"/>
    </row>
    <row r="1484" spans="5:27" customFormat="1" x14ac:dyDescent="0.25">
      <c r="E1484" s="19" t="s">
        <v>37</v>
      </c>
      <c r="F1484" s="20"/>
      <c r="G1484" s="20"/>
      <c r="H1484" s="20"/>
      <c r="I1484" s="20"/>
      <c r="J1484" s="20"/>
      <c r="K1484" s="20"/>
      <c r="L1484" s="20"/>
      <c r="M1484" s="20"/>
      <c r="N1484" s="20"/>
      <c r="O1484" s="20"/>
      <c r="P1484" s="20"/>
      <c r="Q1484" s="20"/>
      <c r="R1484" s="20"/>
      <c r="S1484" s="20"/>
      <c r="T1484" s="20"/>
      <c r="U1484" s="20"/>
      <c r="V1484" s="20"/>
      <c r="W1484" s="20"/>
      <c r="X1484" s="20"/>
      <c r="Y1484" s="20"/>
      <c r="Z1484" s="20"/>
      <c r="AA1484" s="20"/>
    </row>
    <row r="1485" spans="5:27" customFormat="1" x14ac:dyDescent="0.25">
      <c r="E1485" s="19"/>
      <c r="F1485" s="20"/>
      <c r="G1485" s="20"/>
      <c r="H1485" s="20"/>
      <c r="I1485" s="20"/>
      <c r="J1485" s="20"/>
      <c r="K1485" s="20"/>
      <c r="L1485" s="20"/>
      <c r="M1485" s="20"/>
      <c r="N1485" s="20"/>
      <c r="O1485" s="20"/>
      <c r="P1485" s="20"/>
      <c r="Q1485" s="20"/>
      <c r="R1485" s="20"/>
      <c r="S1485" s="20"/>
      <c r="T1485" s="20"/>
      <c r="U1485" s="20"/>
      <c r="V1485" s="20"/>
      <c r="W1485" s="20"/>
      <c r="X1485" s="20"/>
      <c r="Y1485" s="20"/>
      <c r="Z1485" s="20"/>
      <c r="AA1485" s="20"/>
    </row>
    <row r="1486" spans="5:27" customFormat="1" x14ac:dyDescent="0.25">
      <c r="E1486" s="19" t="s">
        <v>211</v>
      </c>
      <c r="F1486" s="20"/>
      <c r="G1486" s="20"/>
      <c r="H1486" s="20"/>
      <c r="I1486" s="20"/>
      <c r="J1486" s="20"/>
      <c r="K1486" s="20"/>
      <c r="L1486" s="20"/>
      <c r="M1486" s="20"/>
      <c r="N1486" s="20"/>
      <c r="O1486" s="20"/>
      <c r="P1486" s="20"/>
      <c r="Q1486" s="20"/>
      <c r="R1486" s="20"/>
      <c r="S1486" s="20"/>
      <c r="T1486" s="20"/>
      <c r="U1486" s="20"/>
      <c r="V1486" s="20"/>
      <c r="W1486" s="20"/>
      <c r="X1486" s="20"/>
      <c r="Y1486" s="20"/>
      <c r="Z1486" s="20"/>
      <c r="AA1486" s="20"/>
    </row>
    <row r="1487" spans="5:27" customFormat="1" x14ac:dyDescent="0.25">
      <c r="E1487" s="19" t="s">
        <v>182</v>
      </c>
      <c r="F1487" s="20"/>
      <c r="G1487" s="20"/>
      <c r="H1487" s="20"/>
      <c r="I1487" s="20"/>
      <c r="J1487" s="20"/>
      <c r="K1487" s="20"/>
      <c r="L1487" s="20"/>
      <c r="M1487" s="20"/>
      <c r="N1487" s="20"/>
      <c r="O1487" s="20"/>
      <c r="P1487" s="20"/>
      <c r="Q1487" s="20"/>
      <c r="R1487" s="20"/>
      <c r="S1487" s="20"/>
      <c r="T1487" s="20"/>
      <c r="U1487" s="20"/>
      <c r="V1487" s="20"/>
      <c r="W1487" s="20"/>
      <c r="X1487" s="20"/>
      <c r="Y1487" s="20"/>
      <c r="Z1487" s="20"/>
      <c r="AA1487" s="20"/>
    </row>
    <row r="1488" spans="5:27" customFormat="1" x14ac:dyDescent="0.25">
      <c r="E1488" s="19" t="s">
        <v>148</v>
      </c>
      <c r="F1488" s="20"/>
      <c r="G1488" s="20"/>
      <c r="H1488" s="20"/>
      <c r="I1488" s="20"/>
      <c r="J1488" s="20"/>
      <c r="K1488" s="20"/>
      <c r="L1488" s="20"/>
      <c r="M1488" s="20"/>
      <c r="N1488" s="20"/>
      <c r="O1488" s="20"/>
      <c r="P1488" s="20"/>
      <c r="Q1488" s="20"/>
      <c r="R1488" s="20"/>
      <c r="S1488" s="20"/>
      <c r="T1488" s="20"/>
      <c r="U1488" s="20"/>
      <c r="V1488" s="20"/>
      <c r="W1488" s="20"/>
      <c r="X1488" s="20"/>
      <c r="Y1488" s="20"/>
      <c r="Z1488" s="20"/>
      <c r="AA1488" s="20"/>
    </row>
    <row r="1489" spans="5:27" customFormat="1" x14ac:dyDescent="0.25">
      <c r="E1489" s="19"/>
      <c r="F1489" s="20"/>
      <c r="G1489" s="20"/>
      <c r="H1489" s="20"/>
      <c r="I1489" s="20"/>
      <c r="J1489" s="20"/>
      <c r="K1489" s="20"/>
      <c r="L1489" s="20"/>
      <c r="M1489" s="20"/>
      <c r="N1489" s="20"/>
      <c r="O1489" s="20"/>
      <c r="P1489" s="20"/>
      <c r="Q1489" s="20"/>
      <c r="R1489" s="20"/>
      <c r="S1489" s="20"/>
      <c r="T1489" s="20"/>
      <c r="U1489" s="20"/>
      <c r="V1489" s="20"/>
      <c r="W1489" s="20"/>
      <c r="X1489" s="20"/>
      <c r="Y1489" s="20"/>
      <c r="Z1489" s="20"/>
      <c r="AA1489" s="20"/>
    </row>
    <row r="1490" spans="5:27" customFormat="1" x14ac:dyDescent="0.25">
      <c r="E1490" s="19" t="s">
        <v>142</v>
      </c>
      <c r="F1490" s="20"/>
      <c r="G1490" s="20"/>
      <c r="H1490" s="20"/>
      <c r="I1490" s="20"/>
      <c r="J1490" s="20"/>
      <c r="K1490" s="20"/>
      <c r="L1490" s="20"/>
      <c r="M1490" s="20"/>
      <c r="N1490" s="20"/>
      <c r="O1490" s="20"/>
      <c r="P1490" s="20"/>
      <c r="Q1490" s="20"/>
      <c r="R1490" s="20"/>
      <c r="S1490" s="20"/>
      <c r="T1490" s="20"/>
      <c r="U1490" s="20"/>
      <c r="V1490" s="20"/>
      <c r="W1490" s="20"/>
      <c r="X1490" s="20"/>
      <c r="Y1490" s="20"/>
      <c r="Z1490" s="20"/>
      <c r="AA1490" s="20"/>
    </row>
    <row r="1491" spans="5:27" customFormat="1" x14ac:dyDescent="0.25">
      <c r="E1491" s="19" t="s">
        <v>212</v>
      </c>
      <c r="F1491" s="20"/>
      <c r="G1491" s="20"/>
      <c r="H1491" s="20"/>
      <c r="I1491" s="20"/>
      <c r="J1491" s="20"/>
      <c r="K1491" s="20"/>
      <c r="L1491" s="20"/>
      <c r="M1491" s="20"/>
      <c r="N1491" s="20"/>
      <c r="O1491" s="20"/>
      <c r="P1491" s="20"/>
      <c r="Q1491" s="20"/>
      <c r="R1491" s="20"/>
      <c r="S1491" s="20"/>
      <c r="T1491" s="20"/>
      <c r="U1491" s="20"/>
      <c r="V1491" s="20"/>
      <c r="W1491" s="20"/>
      <c r="X1491" s="20"/>
      <c r="Y1491" s="20"/>
      <c r="Z1491" s="20"/>
      <c r="AA1491" s="20"/>
    </row>
    <row r="1492" spans="5:27" customFormat="1" x14ac:dyDescent="0.25">
      <c r="E1492" s="19" t="s">
        <v>213</v>
      </c>
      <c r="F1492" s="20"/>
      <c r="G1492" s="20"/>
      <c r="H1492" s="20"/>
      <c r="I1492" s="20"/>
      <c r="J1492" s="20"/>
      <c r="K1492" s="20"/>
      <c r="L1492" s="20"/>
      <c r="M1492" s="20"/>
      <c r="N1492" s="20"/>
      <c r="O1492" s="20"/>
      <c r="P1492" s="20"/>
      <c r="Q1492" s="20"/>
      <c r="R1492" s="20"/>
      <c r="S1492" s="20"/>
      <c r="T1492" s="20"/>
      <c r="U1492" s="20"/>
      <c r="V1492" s="20"/>
      <c r="W1492" s="20"/>
      <c r="X1492" s="20"/>
      <c r="Y1492" s="20"/>
      <c r="Z1492" s="20"/>
      <c r="AA1492" s="20"/>
    </row>
    <row r="1493" spans="5:27" customFormat="1" x14ac:dyDescent="0.25">
      <c r="E1493" s="19"/>
      <c r="F1493" s="20"/>
      <c r="G1493" s="20"/>
      <c r="H1493" s="20"/>
      <c r="I1493" s="20"/>
      <c r="J1493" s="20"/>
      <c r="K1493" s="20"/>
      <c r="L1493" s="20"/>
      <c r="M1493" s="20"/>
      <c r="N1493" s="20"/>
      <c r="O1493" s="20"/>
      <c r="P1493" s="20"/>
      <c r="Q1493" s="20"/>
      <c r="R1493" s="20"/>
      <c r="S1493" s="20"/>
      <c r="T1493" s="20"/>
      <c r="U1493" s="20"/>
      <c r="V1493" s="20"/>
      <c r="W1493" s="20"/>
      <c r="X1493" s="20"/>
      <c r="Y1493" s="20"/>
      <c r="Z1493" s="20"/>
      <c r="AA1493" s="20"/>
    </row>
    <row r="1494" spans="5:27" customFormat="1" x14ac:dyDescent="0.25">
      <c r="E1494" s="19" t="s">
        <v>143</v>
      </c>
      <c r="F1494" s="20"/>
      <c r="G1494" s="20"/>
      <c r="H1494" s="20"/>
      <c r="I1494" s="20"/>
      <c r="J1494" s="20"/>
      <c r="K1494" s="20"/>
      <c r="L1494" s="20"/>
      <c r="M1494" s="20"/>
      <c r="N1494" s="20"/>
      <c r="O1494" s="20"/>
      <c r="P1494" s="20"/>
      <c r="Q1494" s="20"/>
      <c r="R1494" s="20"/>
      <c r="S1494" s="20"/>
      <c r="T1494" s="20"/>
      <c r="U1494" s="20"/>
      <c r="V1494" s="20"/>
      <c r="W1494" s="20"/>
      <c r="X1494" s="20"/>
      <c r="Y1494" s="20"/>
      <c r="Z1494" s="20"/>
      <c r="AA1494" s="20"/>
    </row>
    <row r="1495" spans="5:27" customFormat="1" x14ac:dyDescent="0.25">
      <c r="E1495" s="19"/>
      <c r="F1495" s="20"/>
      <c r="G1495" s="20"/>
      <c r="H1495" s="20"/>
      <c r="I1495" s="20"/>
      <c r="J1495" s="20"/>
      <c r="K1495" s="20"/>
      <c r="L1495" s="20"/>
      <c r="M1495" s="20"/>
      <c r="N1495" s="20"/>
      <c r="O1495" s="20"/>
      <c r="P1495" s="20"/>
      <c r="Q1495" s="20"/>
      <c r="R1495" s="20"/>
      <c r="S1495" s="20"/>
      <c r="T1495" s="20"/>
      <c r="U1495" s="20"/>
      <c r="V1495" s="20"/>
      <c r="W1495" s="20"/>
      <c r="X1495" s="20"/>
      <c r="Y1495" s="20"/>
      <c r="Z1495" s="20"/>
      <c r="AA1495" s="20"/>
    </row>
    <row r="1496" spans="5:27" customFormat="1" x14ac:dyDescent="0.25">
      <c r="E1496" s="19" t="s">
        <v>144</v>
      </c>
      <c r="F1496" s="20"/>
      <c r="G1496" s="20"/>
      <c r="H1496" s="20"/>
      <c r="I1496" s="20"/>
      <c r="J1496" s="20"/>
      <c r="K1496" s="20"/>
      <c r="L1496" s="20"/>
      <c r="M1496" s="20"/>
      <c r="N1496" s="20"/>
      <c r="O1496" s="20"/>
      <c r="P1496" s="20"/>
      <c r="Q1496" s="20"/>
      <c r="R1496" s="20"/>
      <c r="S1496" s="20"/>
      <c r="T1496" s="20"/>
      <c r="U1496" s="20"/>
      <c r="V1496" s="20"/>
      <c r="W1496" s="20"/>
      <c r="X1496" s="20"/>
      <c r="Y1496" s="20"/>
      <c r="Z1496" s="20"/>
      <c r="AA1496" s="20"/>
    </row>
    <row r="1497" spans="5:27" customFormat="1" x14ac:dyDescent="0.25"/>
    <row r="1498" spans="5:27" customFormat="1" x14ac:dyDescent="0.25">
      <c r="E1498" t="str">
        <f>"select '" &amp; TRIM(E1479) &amp; "' AGREEMENT_NO, '" &amp; TRIM(N1479) &amp; "' BILLING_TO_NPWP_OLD, '" &amp; TRIM(T1479) &amp; "' BILLING_TO_NPWP_NEW union all"</f>
        <v>select '0000510/4/10/07/2022' AGREEMENT_NO, '60101551400800' BILLING_TO_NPWP_OLD, '601015514008000' BILLING_TO_NPWP_NEW union all</v>
      </c>
    </row>
    <row r="1499" spans="5:27" customFormat="1" x14ac:dyDescent="0.25">
      <c r="E1499" t="str">
        <f>"select '" &amp; TRIM(E1480) &amp; "' AGREEMENT_NO, '" &amp; TRIM(N1480) &amp; "' BILLING_TO_NPWP_OLD, '" &amp; TRIM(T1480) &amp; "' BILLING_TO_NPWP_NEW union all"</f>
        <v>select '0001925/4/38/02/2024' AGREEMENT_NO, '60101551400800' BILLING_TO_NPWP_OLD, '601015514008000' BILLING_TO_NPWP_NEW union all</v>
      </c>
    </row>
    <row r="1500" spans="5:27" customFormat="1" x14ac:dyDescent="0.25">
      <c r="E1500" t="str">
        <f>"select '" &amp; TRIM(E1481) &amp; "' AGREEMENT_NO, '" &amp; TRIM(N1481) &amp; "' BILLING_TO_NPWP_OLD, '" &amp; TRIM(T1481) &amp; "' BILLING_TO_NPWP_NEW union all"</f>
        <v>select '0001925/4/38/02/2024' AGREEMENT_NO, '60101551400800' BILLING_TO_NPWP_OLD, '601015514008000' BILLING_TO_NPWP_NEW union all</v>
      </c>
    </row>
    <row r="1501" spans="5:27" customFormat="1" x14ac:dyDescent="0.25"/>
    <row r="1502" spans="5:27" customFormat="1" x14ac:dyDescent="0.25">
      <c r="E1502" s="19" t="s">
        <v>145</v>
      </c>
      <c r="F1502" s="20"/>
      <c r="G1502" s="20"/>
      <c r="H1502" s="20"/>
      <c r="I1502" s="20"/>
      <c r="J1502" s="20"/>
      <c r="K1502" s="20"/>
      <c r="L1502" s="20"/>
      <c r="M1502" s="20"/>
      <c r="N1502" s="20"/>
      <c r="O1502" s="20"/>
      <c r="P1502" s="20"/>
      <c r="Q1502" s="20"/>
      <c r="R1502" s="20"/>
      <c r="S1502" s="20"/>
      <c r="T1502" s="20"/>
      <c r="U1502" s="20"/>
      <c r="V1502" s="20"/>
      <c r="W1502" s="20"/>
      <c r="X1502" s="20"/>
      <c r="Y1502" s="20"/>
      <c r="Z1502" s="20"/>
      <c r="AA1502" s="20"/>
    </row>
    <row r="1503" spans="5:27" customFormat="1" x14ac:dyDescent="0.25">
      <c r="E1503" s="19" t="s">
        <v>146</v>
      </c>
      <c r="F1503" s="20"/>
      <c r="G1503" s="20"/>
      <c r="H1503" s="20"/>
      <c r="I1503" s="20"/>
      <c r="J1503" s="20"/>
      <c r="K1503" s="20"/>
      <c r="L1503" s="20"/>
      <c r="M1503" s="20"/>
      <c r="N1503" s="20"/>
      <c r="O1503" s="20"/>
      <c r="P1503" s="20"/>
      <c r="Q1503" s="20"/>
      <c r="R1503" s="20"/>
      <c r="S1503" s="20"/>
      <c r="T1503" s="20"/>
      <c r="U1503" s="20"/>
      <c r="V1503" s="20"/>
      <c r="W1503" s="20"/>
      <c r="X1503" s="20"/>
      <c r="Y1503" s="20"/>
      <c r="Z1503" s="20"/>
      <c r="AA1503" s="20"/>
    </row>
    <row r="1504" spans="5:27" customFormat="1" x14ac:dyDescent="0.25">
      <c r="E1504" s="19"/>
      <c r="F1504" s="20"/>
      <c r="G1504" s="20"/>
      <c r="H1504" s="20"/>
      <c r="I1504" s="20"/>
      <c r="J1504" s="20"/>
      <c r="K1504" s="20"/>
      <c r="L1504" s="20"/>
      <c r="M1504" s="20"/>
      <c r="N1504" s="20"/>
      <c r="O1504" s="20"/>
      <c r="P1504" s="20"/>
      <c r="Q1504" s="20"/>
      <c r="R1504" s="20"/>
      <c r="S1504" s="20"/>
      <c r="T1504" s="20"/>
      <c r="U1504" s="20"/>
      <c r="V1504" s="20"/>
      <c r="W1504" s="20"/>
      <c r="X1504" s="20"/>
      <c r="Y1504" s="20"/>
      <c r="Z1504" s="20"/>
      <c r="AA1504" s="20"/>
    </row>
    <row r="1505" spans="5:30" customFormat="1" x14ac:dyDescent="0.25">
      <c r="E1505" s="19" t="s">
        <v>147</v>
      </c>
      <c r="F1505" s="20"/>
      <c r="G1505" s="20"/>
      <c r="H1505" s="20"/>
      <c r="I1505" s="20"/>
      <c r="J1505" s="20"/>
      <c r="K1505" s="20"/>
      <c r="L1505" s="20"/>
      <c r="M1505" s="20"/>
      <c r="N1505" s="20"/>
      <c r="O1505" s="20"/>
      <c r="P1505" s="20"/>
      <c r="Q1505" s="20"/>
      <c r="R1505" s="20"/>
      <c r="S1505" s="20"/>
      <c r="T1505" s="20"/>
      <c r="U1505" s="20"/>
      <c r="V1505" s="20"/>
      <c r="W1505" s="20"/>
      <c r="X1505" s="20"/>
      <c r="Y1505" s="20"/>
      <c r="Z1505" s="20"/>
      <c r="AA1505" s="20"/>
    </row>
    <row r="1506" spans="5:30" customFormat="1" x14ac:dyDescent="0.25"/>
    <row r="1507" spans="5:30" customFormat="1" x14ac:dyDescent="0.25">
      <c r="E1507" s="2" t="s">
        <v>28</v>
      </c>
      <c r="N1507" s="2" t="s">
        <v>183</v>
      </c>
      <c r="V1507" s="2" t="s">
        <v>140</v>
      </c>
    </row>
    <row r="1508" spans="5:30" customFormat="1" x14ac:dyDescent="0.25">
      <c r="E1508" t="s">
        <v>205</v>
      </c>
      <c r="N1508" t="s">
        <v>1005</v>
      </c>
      <c r="V1508" t="s">
        <v>200</v>
      </c>
      <c r="AD1508" t="str">
        <f>"update IFINOPL.dbo.AGREEMENT_ASSET set BILLING_TO_NPWP = '" &amp; TRIM(SUBSTITUTE(V1508, "|", "")) &amp; "' where AGREEMENT_NO = replace('" &amp; TRIM(E1508) &amp; "', '/', '.');"</f>
        <v>update IFINOPL.dbo.AGREEMENT_ASSET set BILLING_TO_NPWP = '601015514008000' where AGREEMENT_NO = replace('0000510/4/10/07/2022', '/', '.');</v>
      </c>
    </row>
    <row r="1509" spans="5:30" customFormat="1" x14ac:dyDescent="0.25">
      <c r="E1509" t="s">
        <v>208</v>
      </c>
      <c r="N1509" t="s">
        <v>1005</v>
      </c>
      <c r="V1509" t="s">
        <v>200</v>
      </c>
      <c r="AD1509" t="str">
        <f>"update IFINOPL.dbo.AGREEMENT_ASSET set BILLING_TO_NPWP = '" &amp; TRIM(SUBSTITUTE(V1509, "|", "")) &amp; "' where AGREEMENT_NO = replace('" &amp; TRIM(E1509) &amp; "', '/', '.');"</f>
        <v>update IFINOPL.dbo.AGREEMENT_ASSET set BILLING_TO_NPWP = '601015514008000' where AGREEMENT_NO = replace('0001925/4/38/02/2024', '/', '.');</v>
      </c>
    </row>
    <row r="1510" spans="5:30" customFormat="1" x14ac:dyDescent="0.25"/>
    <row r="1511" spans="5:30" customFormat="1" x14ac:dyDescent="0.25"/>
    <row r="1512" spans="5:30" customFormat="1" x14ac:dyDescent="0.25"/>
    <row r="1513" spans="5:30" customFormat="1" x14ac:dyDescent="0.25"/>
    <row r="1514" spans="5:30" customFormat="1" x14ac:dyDescent="0.25"/>
    <row r="1515" spans="5:30" customFormat="1" x14ac:dyDescent="0.25"/>
    <row r="1516" spans="5:30" customFormat="1" x14ac:dyDescent="0.25"/>
    <row r="1517" spans="5:30" customFormat="1" x14ac:dyDescent="0.25"/>
    <row r="1518" spans="5:30" customFormat="1" x14ac:dyDescent="0.25"/>
    <row r="1519" spans="5:30" customFormat="1" x14ac:dyDescent="0.25"/>
    <row r="1520" spans="5:30" customFormat="1" x14ac:dyDescent="0.25"/>
    <row r="1521" spans="3:5" customFormat="1" x14ac:dyDescent="0.25"/>
    <row r="1522" spans="3:5" customFormat="1" x14ac:dyDescent="0.25"/>
    <row r="1523" spans="3:5" customFormat="1" x14ac:dyDescent="0.25">
      <c r="C1523" s="13">
        <v>0</v>
      </c>
      <c r="E1523" s="1" t="s">
        <v>916</v>
      </c>
    </row>
    <row r="1524" spans="3:5" customFormat="1" x14ac:dyDescent="0.25">
      <c r="E1524" t="s">
        <v>929</v>
      </c>
    </row>
    <row r="1525" spans="3:5" customFormat="1" x14ac:dyDescent="0.25">
      <c r="E1525" s="2" t="s">
        <v>930</v>
      </c>
    </row>
    <row r="1526" spans="3:5" customFormat="1" x14ac:dyDescent="0.25">
      <c r="E1526" t="s">
        <v>243</v>
      </c>
    </row>
    <row r="1527" spans="3:5" customFormat="1" x14ac:dyDescent="0.25">
      <c r="E1527" t="s">
        <v>244</v>
      </c>
    </row>
    <row r="1528" spans="3:5" customFormat="1" x14ac:dyDescent="0.25"/>
    <row r="1529" spans="3:5" customFormat="1" x14ac:dyDescent="0.25"/>
    <row r="1530" spans="3:5" customFormat="1" x14ac:dyDescent="0.25"/>
    <row r="1531" spans="3:5" customFormat="1" x14ac:dyDescent="0.25"/>
    <row r="1532" spans="3:5" customFormat="1" x14ac:dyDescent="0.25"/>
    <row r="1533" spans="3:5" customFormat="1" x14ac:dyDescent="0.25"/>
    <row r="1534" spans="3:5" customFormat="1" x14ac:dyDescent="0.25"/>
    <row r="1535" spans="3:5" customFormat="1" x14ac:dyDescent="0.25"/>
    <row r="1536" spans="3:5" customFormat="1" x14ac:dyDescent="0.25"/>
    <row r="1537" customFormat="1" x14ac:dyDescent="0.25"/>
    <row r="1538" customFormat="1" x14ac:dyDescent="0.25"/>
    <row r="1539" customFormat="1" x14ac:dyDescent="0.25"/>
    <row r="1540" customFormat="1" x14ac:dyDescent="0.25"/>
    <row r="1541" customFormat="1" x14ac:dyDescent="0.25"/>
    <row r="1542" customFormat="1" x14ac:dyDescent="0.25"/>
    <row r="1543" customFormat="1" x14ac:dyDescent="0.25"/>
    <row r="1544" customFormat="1" x14ac:dyDescent="0.25"/>
    <row r="1545" customFormat="1" x14ac:dyDescent="0.25"/>
    <row r="1546" customFormat="1" x14ac:dyDescent="0.25"/>
    <row r="1547" customFormat="1" x14ac:dyDescent="0.25"/>
    <row r="1548" customFormat="1" x14ac:dyDescent="0.25"/>
    <row r="1549" customFormat="1" x14ac:dyDescent="0.25"/>
    <row r="1550" customFormat="1" x14ac:dyDescent="0.25"/>
    <row r="1551" customFormat="1" x14ac:dyDescent="0.25"/>
    <row r="1552" customFormat="1" x14ac:dyDescent="0.25"/>
    <row r="1553" customFormat="1" x14ac:dyDescent="0.25"/>
    <row r="1554" customFormat="1" x14ac:dyDescent="0.25"/>
    <row r="1555" customFormat="1" x14ac:dyDescent="0.25"/>
    <row r="1556" customFormat="1" x14ac:dyDescent="0.25"/>
    <row r="1557" customFormat="1" x14ac:dyDescent="0.25"/>
    <row r="1558" customFormat="1" x14ac:dyDescent="0.25"/>
    <row r="1559" customFormat="1" x14ac:dyDescent="0.25"/>
    <row r="1560" customFormat="1" x14ac:dyDescent="0.25"/>
    <row r="1561" customFormat="1" x14ac:dyDescent="0.25"/>
    <row r="1562" customFormat="1" x14ac:dyDescent="0.25"/>
    <row r="1563" customFormat="1" x14ac:dyDescent="0.25"/>
    <row r="1564" customFormat="1" x14ac:dyDescent="0.25"/>
    <row r="1565" customFormat="1" x14ac:dyDescent="0.25"/>
    <row r="1566" customFormat="1" x14ac:dyDescent="0.25"/>
    <row r="1567" customFormat="1" x14ac:dyDescent="0.25"/>
    <row r="1568" customFormat="1" x14ac:dyDescent="0.25"/>
    <row r="1569" spans="5:5" customFormat="1" x14ac:dyDescent="0.25">
      <c r="E1569" s="14" t="s">
        <v>1002</v>
      </c>
    </row>
    <row r="1570" spans="5:5" customFormat="1" x14ac:dyDescent="0.25">
      <c r="E1570" t="s">
        <v>1003</v>
      </c>
    </row>
    <row r="1571" spans="5:5" customFormat="1" x14ac:dyDescent="0.25"/>
    <row r="1572" spans="5:5" customFormat="1" x14ac:dyDescent="0.25"/>
    <row r="1573" spans="5:5" customFormat="1" x14ac:dyDescent="0.25"/>
    <row r="1574" spans="5:5" customFormat="1" x14ac:dyDescent="0.25"/>
    <row r="1575" spans="5:5" customFormat="1" x14ac:dyDescent="0.25"/>
    <row r="1576" spans="5:5" customFormat="1" x14ac:dyDescent="0.25"/>
    <row r="1577" spans="5:5" customFormat="1" x14ac:dyDescent="0.25"/>
    <row r="1578" spans="5:5" customFormat="1" x14ac:dyDescent="0.25"/>
    <row r="1579" spans="5:5" customFormat="1" x14ac:dyDescent="0.25"/>
    <row r="1580" spans="5:5" customFormat="1" x14ac:dyDescent="0.25"/>
    <row r="1581" spans="5:5" customFormat="1" x14ac:dyDescent="0.25"/>
    <row r="1582" spans="5:5" customFormat="1" x14ac:dyDescent="0.25"/>
    <row r="1583" spans="5:5" customFormat="1" x14ac:dyDescent="0.25"/>
    <row r="1584" spans="5:5" customFormat="1" x14ac:dyDescent="0.25"/>
    <row r="1585" spans="5:32" customFormat="1" x14ac:dyDescent="0.25"/>
    <row r="1586" spans="5:32" customFormat="1" x14ac:dyDescent="0.25"/>
    <row r="1587" spans="5:32" customFormat="1" x14ac:dyDescent="0.25"/>
    <row r="1588" spans="5:32" customFormat="1" x14ac:dyDescent="0.25"/>
    <row r="1589" spans="5:32" customFormat="1" x14ac:dyDescent="0.25"/>
    <row r="1590" spans="5:32" customFormat="1" x14ac:dyDescent="0.25"/>
    <row r="1591" spans="5:32" customFormat="1" x14ac:dyDescent="0.25"/>
    <row r="1592" spans="5:32" customFormat="1" x14ac:dyDescent="0.25"/>
    <row r="1593" spans="5:32" customFormat="1" x14ac:dyDescent="0.25"/>
    <row r="1594" spans="5:32" customFormat="1" x14ac:dyDescent="0.25"/>
    <row r="1595" spans="5:32" customFormat="1" x14ac:dyDescent="0.25">
      <c r="E1595" t="s">
        <v>13</v>
      </c>
    </row>
    <row r="1596" spans="5:32" customFormat="1" x14ac:dyDescent="0.25">
      <c r="E1596" s="2" t="s">
        <v>245</v>
      </c>
      <c r="O1596" s="37" t="s">
        <v>246</v>
      </c>
    </row>
    <row r="1597" spans="5:32" customFormat="1" x14ac:dyDescent="0.25"/>
    <row r="1598" spans="5:32" x14ac:dyDescent="0.25">
      <c r="E1598" s="6" t="s">
        <v>1</v>
      </c>
      <c r="F1598" s="7"/>
      <c r="G1598" s="7"/>
      <c r="H1598" s="7"/>
      <c r="I1598" s="7"/>
      <c r="J1598" s="7"/>
      <c r="K1598" s="7"/>
      <c r="L1598" s="7"/>
      <c r="M1598" s="7"/>
      <c r="N1598" s="7"/>
      <c r="O1598" s="7"/>
      <c r="P1598" s="7"/>
      <c r="Q1598" s="7"/>
      <c r="R1598" s="7"/>
      <c r="S1598" s="7"/>
      <c r="T1598" s="7"/>
      <c r="U1598" s="7"/>
      <c r="V1598" s="7"/>
      <c r="W1598" s="7"/>
      <c r="X1598" s="7"/>
      <c r="Y1598" s="7"/>
      <c r="Z1598" s="7"/>
      <c r="AA1598" s="7"/>
      <c r="AB1598" s="7"/>
      <c r="AC1598" s="7"/>
      <c r="AD1598" s="7"/>
      <c r="AE1598" s="7"/>
      <c r="AF1598" s="7"/>
    </row>
    <row r="1599" spans="5:32" x14ac:dyDescent="0.25">
      <c r="E1599" s="6" t="s">
        <v>179</v>
      </c>
      <c r="F1599" s="7"/>
      <c r="G1599" s="7"/>
      <c r="H1599" s="7"/>
      <c r="I1599" s="7"/>
      <c r="J1599" s="7"/>
      <c r="K1599" s="7"/>
      <c r="L1599" s="7"/>
      <c r="M1599" s="7"/>
      <c r="N1599" s="7"/>
      <c r="O1599" s="7"/>
      <c r="P1599" s="7"/>
      <c r="Q1599" s="7"/>
      <c r="R1599" s="7"/>
      <c r="S1599" s="7"/>
      <c r="T1599" s="7"/>
      <c r="U1599" s="7"/>
      <c r="V1599" s="7"/>
      <c r="W1599" s="7"/>
      <c r="X1599" s="7"/>
      <c r="Y1599" s="7"/>
      <c r="Z1599" s="7"/>
      <c r="AA1599" s="7"/>
      <c r="AB1599" s="7"/>
      <c r="AC1599" s="7"/>
      <c r="AD1599" s="7"/>
      <c r="AE1599" s="7"/>
      <c r="AF1599" s="7"/>
    </row>
    <row r="1600" spans="5:32" x14ac:dyDescent="0.25">
      <c r="E1600" s="6" t="s">
        <v>125</v>
      </c>
      <c r="F1600" s="7"/>
      <c r="G1600" s="7"/>
      <c r="H1600" s="7"/>
      <c r="I1600" s="7"/>
      <c r="J1600" s="7"/>
      <c r="K1600" s="7"/>
      <c r="L1600" s="7"/>
      <c r="M1600" s="7"/>
      <c r="N1600" s="7"/>
      <c r="O1600" s="7"/>
      <c r="P1600" s="7"/>
      <c r="Q1600" s="7"/>
      <c r="R1600" s="7"/>
      <c r="S1600" s="7"/>
      <c r="T1600" s="7"/>
      <c r="U1600" s="7"/>
      <c r="V1600" s="7"/>
      <c r="W1600" s="7"/>
      <c r="X1600" s="7"/>
      <c r="Y1600" s="7"/>
      <c r="Z1600" s="7"/>
      <c r="AA1600" s="7"/>
      <c r="AB1600" s="7"/>
      <c r="AC1600" s="7"/>
      <c r="AD1600" s="7"/>
      <c r="AE1600" s="7"/>
      <c r="AF1600" s="7"/>
    </row>
    <row r="1601" spans="5:32" x14ac:dyDescent="0.25">
      <c r="E1601" s="6" t="s">
        <v>126</v>
      </c>
      <c r="F1601" s="7"/>
      <c r="G1601" s="7"/>
      <c r="H1601" s="7"/>
      <c r="I1601" s="7"/>
      <c r="J1601" s="7"/>
      <c r="K1601" s="7"/>
      <c r="L1601" s="7"/>
      <c r="M1601" s="7"/>
      <c r="N1601" s="7"/>
      <c r="O1601" s="7"/>
      <c r="P1601" s="7"/>
      <c r="Q1601" s="7"/>
      <c r="R1601" s="7"/>
      <c r="S1601" s="7"/>
      <c r="T1601" s="7"/>
      <c r="U1601" s="7"/>
      <c r="V1601" s="7"/>
      <c r="W1601" s="7"/>
      <c r="X1601" s="7"/>
      <c r="Y1601" s="7"/>
      <c r="Z1601" s="7"/>
      <c r="AA1601" s="7"/>
      <c r="AB1601" s="7"/>
      <c r="AC1601" s="7"/>
      <c r="AD1601" s="7"/>
      <c r="AE1601" s="7"/>
      <c r="AF1601" s="7"/>
    </row>
    <row r="1602" spans="5:32" x14ac:dyDescent="0.25">
      <c r="E1602" s="6" t="s">
        <v>995</v>
      </c>
      <c r="F1602" s="7"/>
      <c r="G1602" s="7"/>
      <c r="H1602" s="7"/>
      <c r="I1602" s="7"/>
      <c r="J1602" s="7"/>
      <c r="K1602" s="7"/>
      <c r="L1602" s="7"/>
      <c r="M1602" s="7"/>
      <c r="N1602" s="7"/>
      <c r="O1602" s="7"/>
      <c r="P1602" s="7"/>
      <c r="Q1602" s="7"/>
      <c r="R1602" s="7"/>
      <c r="S1602" s="7"/>
      <c r="T1602" s="7"/>
      <c r="U1602" s="7"/>
      <c r="V1602" s="7"/>
      <c r="W1602" s="7"/>
      <c r="X1602" s="7"/>
      <c r="Y1602" s="7"/>
      <c r="Z1602" s="7"/>
      <c r="AA1602" s="7"/>
      <c r="AB1602" s="7"/>
      <c r="AC1602" s="7"/>
      <c r="AD1602" s="7"/>
      <c r="AE1602" s="7"/>
      <c r="AF1602" s="7"/>
    </row>
    <row r="1603" spans="5:32" x14ac:dyDescent="0.25">
      <c r="E1603" s="6" t="s">
        <v>18</v>
      </c>
      <c r="F1603" s="7"/>
      <c r="G1603" s="7"/>
      <c r="H1603" s="7"/>
      <c r="I1603" s="7"/>
      <c r="J1603" s="7"/>
      <c r="K1603" s="7"/>
      <c r="L1603" s="7"/>
      <c r="M1603" s="7"/>
      <c r="N1603" s="7"/>
      <c r="O1603" s="7"/>
      <c r="P1603" s="7"/>
      <c r="Q1603" s="7"/>
      <c r="R1603" s="7"/>
      <c r="S1603" s="7"/>
      <c r="T1603" s="7"/>
      <c r="U1603" s="7"/>
      <c r="V1603" s="7"/>
      <c r="W1603" s="7"/>
      <c r="X1603" s="7"/>
      <c r="Y1603" s="7"/>
      <c r="Z1603" s="7"/>
      <c r="AA1603" s="7"/>
      <c r="AB1603" s="7"/>
      <c r="AC1603" s="7"/>
      <c r="AD1603" s="7"/>
      <c r="AE1603" s="7"/>
      <c r="AF1603" s="7"/>
    </row>
    <row r="1604" spans="5:32" x14ac:dyDescent="0.25">
      <c r="E1604" s="6" t="s">
        <v>996</v>
      </c>
      <c r="F1604" s="7"/>
      <c r="G1604" s="7"/>
      <c r="H1604" s="7"/>
      <c r="I1604" s="7"/>
      <c r="J1604" s="7"/>
      <c r="K1604" s="7"/>
      <c r="L1604" s="7"/>
      <c r="M1604" s="7"/>
      <c r="N1604" s="7"/>
      <c r="O1604" s="7"/>
      <c r="P1604" s="7"/>
      <c r="Q1604" s="7"/>
      <c r="R1604" s="7"/>
      <c r="S1604" s="7"/>
      <c r="T1604" s="7"/>
      <c r="U1604" s="7"/>
      <c r="V1604" s="7"/>
      <c r="W1604" s="7"/>
      <c r="X1604" s="7"/>
      <c r="Y1604" s="7"/>
      <c r="Z1604" s="7"/>
      <c r="AA1604" s="7"/>
      <c r="AB1604" s="7"/>
      <c r="AC1604" s="7"/>
      <c r="AD1604" s="7"/>
      <c r="AE1604" s="7"/>
      <c r="AF1604" s="7"/>
    </row>
    <row r="1605" spans="5:32" x14ac:dyDescent="0.25">
      <c r="E1605" s="6" t="str">
        <f>"'" &amp; TRIM(AV1536) &amp; "',"</f>
        <v>'',</v>
      </c>
      <c r="F1605" s="7"/>
      <c r="G1605" s="7"/>
      <c r="H1605" s="7"/>
      <c r="I1605" s="7"/>
      <c r="J1605" s="7"/>
      <c r="K1605" s="7"/>
      <c r="L1605" s="7"/>
      <c r="M1605" s="7"/>
      <c r="N1605" s="7"/>
      <c r="O1605" s="7"/>
      <c r="P1605" s="7"/>
      <c r="Q1605" s="7"/>
      <c r="R1605" s="7"/>
      <c r="S1605" s="7"/>
      <c r="T1605" s="7"/>
      <c r="U1605" s="7"/>
      <c r="V1605" s="7"/>
      <c r="W1605" s="7"/>
      <c r="X1605" s="7"/>
      <c r="Y1605" s="7"/>
      <c r="Z1605" s="7"/>
      <c r="AA1605" s="7"/>
      <c r="AB1605" s="7"/>
      <c r="AC1605" s="7"/>
      <c r="AD1605" s="7"/>
      <c r="AE1605" s="7"/>
      <c r="AF1605" s="7"/>
    </row>
    <row r="1606" spans="5:32" x14ac:dyDescent="0.25">
      <c r="E1606" s="6" t="str">
        <f>"'" &amp; TRIM(AV1537) &amp; "',"</f>
        <v>'',</v>
      </c>
      <c r="F1606" s="7"/>
      <c r="G1606" s="7"/>
      <c r="H1606" s="7"/>
      <c r="I1606" s="7"/>
      <c r="J1606" s="7"/>
      <c r="K1606" s="7"/>
      <c r="L1606" s="7"/>
      <c r="M1606" s="7"/>
      <c r="N1606" s="7"/>
      <c r="O1606" s="7"/>
      <c r="P1606" s="7"/>
      <c r="Q1606" s="7"/>
      <c r="R1606" s="7"/>
      <c r="S1606" s="7"/>
      <c r="T1606" s="7"/>
      <c r="U1606" s="7"/>
      <c r="V1606" s="7"/>
      <c r="W1606" s="7"/>
      <c r="X1606" s="7"/>
      <c r="Y1606" s="7"/>
      <c r="Z1606" s="7"/>
      <c r="AA1606" s="7"/>
      <c r="AB1606" s="7"/>
      <c r="AC1606" s="7"/>
      <c r="AD1606" s="7"/>
      <c r="AE1606" s="7"/>
      <c r="AF1606" s="7"/>
    </row>
    <row r="1607" spans="5:32" x14ac:dyDescent="0.25">
      <c r="E1607" s="6" t="str">
        <f>"'" &amp; TRIM(AV1538) &amp; "',"</f>
        <v>'',</v>
      </c>
      <c r="F1607" s="7"/>
      <c r="G1607" s="7"/>
      <c r="H1607" s="7"/>
      <c r="I1607" s="7"/>
      <c r="J1607" s="7"/>
      <c r="K1607" s="7"/>
      <c r="L1607" s="7"/>
      <c r="M1607" s="7"/>
      <c r="N1607" s="7"/>
      <c r="O1607" s="7"/>
      <c r="P1607" s="7"/>
      <c r="Q1607" s="7"/>
      <c r="R1607" s="7"/>
      <c r="S1607" s="7"/>
      <c r="T1607" s="7"/>
      <c r="U1607" s="7"/>
      <c r="V1607" s="7"/>
      <c r="W1607" s="7"/>
      <c r="X1607" s="7"/>
      <c r="Y1607" s="7"/>
      <c r="Z1607" s="7"/>
      <c r="AA1607" s="7"/>
      <c r="AB1607" s="7"/>
      <c r="AC1607" s="7"/>
      <c r="AD1607" s="7"/>
      <c r="AE1607" s="7"/>
      <c r="AF1607" s="7"/>
    </row>
    <row r="1608" spans="5:32" x14ac:dyDescent="0.25">
      <c r="E1608" s="6" t="str">
        <f>"'" &amp; TRIM(AV1539) &amp; "',"</f>
        <v>'',</v>
      </c>
      <c r="F1608" s="7"/>
      <c r="G1608" s="7"/>
      <c r="H1608" s="7"/>
      <c r="I1608" s="7"/>
      <c r="J1608" s="7"/>
      <c r="K1608" s="7"/>
      <c r="L1608" s="7"/>
      <c r="M1608" s="7"/>
      <c r="N1608" s="7"/>
      <c r="O1608" s="7"/>
      <c r="P1608" s="7"/>
      <c r="Q1608" s="7"/>
      <c r="R1608" s="7"/>
      <c r="S1608" s="7"/>
      <c r="T1608" s="7"/>
      <c r="U1608" s="7"/>
      <c r="V1608" s="7"/>
      <c r="W1608" s="7"/>
      <c r="X1608" s="7"/>
      <c r="Y1608" s="7"/>
      <c r="Z1608" s="7"/>
      <c r="AA1608" s="7"/>
      <c r="AB1608" s="7"/>
      <c r="AC1608" s="7"/>
      <c r="AD1608" s="7"/>
      <c r="AE1608" s="7"/>
      <c r="AF1608" s="7"/>
    </row>
    <row r="1609" spans="5:32" x14ac:dyDescent="0.25">
      <c r="E1609" s="6" t="s">
        <v>7</v>
      </c>
      <c r="F1609" s="7"/>
      <c r="G1609" s="7"/>
      <c r="H1609" s="7"/>
      <c r="I1609" s="7"/>
      <c r="J1609" s="7"/>
      <c r="K1609" s="7"/>
      <c r="L1609" s="7"/>
      <c r="M1609" s="7"/>
      <c r="N1609" s="7"/>
      <c r="O1609" s="7"/>
      <c r="P1609" s="7"/>
      <c r="Q1609" s="7"/>
      <c r="R1609" s="7"/>
      <c r="S1609" s="7"/>
      <c r="T1609" s="7"/>
      <c r="U1609" s="7"/>
      <c r="V1609" s="7"/>
      <c r="W1609" s="7"/>
      <c r="X1609" s="7"/>
      <c r="Y1609" s="7"/>
      <c r="Z1609" s="7"/>
      <c r="AA1609" s="7"/>
      <c r="AB1609" s="7"/>
      <c r="AC1609" s="7"/>
      <c r="AD1609" s="7"/>
      <c r="AE1609" s="7"/>
      <c r="AF1609" s="7"/>
    </row>
    <row r="1610" spans="5:32" customFormat="1" x14ac:dyDescent="0.25"/>
    <row r="1611" spans="5:32" x14ac:dyDescent="0.25">
      <c r="E1611" s="8" t="s">
        <v>8</v>
      </c>
      <c r="F1611" s="9"/>
      <c r="G1611" s="9"/>
      <c r="H1611" s="9"/>
      <c r="I1611" s="9"/>
      <c r="J1611" s="9"/>
      <c r="K1611" s="9"/>
      <c r="L1611" s="9"/>
      <c r="M1611" s="9"/>
      <c r="N1611" s="9"/>
      <c r="O1611" s="9"/>
      <c r="P1611" s="9"/>
      <c r="Q1611" s="9"/>
      <c r="R1611" s="9"/>
      <c r="S1611" s="9"/>
      <c r="T1611" s="9"/>
      <c r="U1611" s="9"/>
      <c r="V1611" s="9"/>
      <c r="W1611" s="9"/>
      <c r="X1611" s="9"/>
      <c r="Y1611" s="9"/>
      <c r="Z1611" s="9"/>
      <c r="AA1611" s="9"/>
      <c r="AB1611" s="9"/>
      <c r="AC1611" s="9"/>
      <c r="AD1611" s="9"/>
      <c r="AE1611" s="9"/>
      <c r="AF1611" s="9"/>
    </row>
    <row r="1612" spans="5:32" x14ac:dyDescent="0.25">
      <c r="E1612" s="8"/>
      <c r="F1612" s="9"/>
      <c r="G1612" s="9"/>
      <c r="H1612" s="9"/>
      <c r="I1612" s="9"/>
      <c r="J1612" s="9"/>
      <c r="K1612" s="9"/>
      <c r="L1612" s="9"/>
      <c r="M1612" s="9"/>
      <c r="N1612" s="9"/>
      <c r="O1612" s="9"/>
      <c r="P1612" s="9"/>
      <c r="Q1612" s="9"/>
      <c r="R1612" s="9"/>
      <c r="S1612" s="9"/>
      <c r="T1612" s="9"/>
      <c r="U1612" s="9"/>
      <c r="V1612" s="9"/>
      <c r="W1612" s="9"/>
      <c r="X1612" s="9"/>
      <c r="Y1612" s="9"/>
      <c r="Z1612" s="9"/>
      <c r="AA1612" s="9"/>
      <c r="AB1612" s="9"/>
      <c r="AC1612" s="9"/>
      <c r="AD1612" s="9"/>
      <c r="AE1612" s="9"/>
      <c r="AF1612" s="9"/>
    </row>
    <row r="1613" spans="5:32" x14ac:dyDescent="0.25">
      <c r="E1613" s="11" t="s">
        <v>32</v>
      </c>
      <c r="F1613" s="9"/>
      <c r="G1613" s="9"/>
      <c r="H1613" s="9"/>
      <c r="I1613" s="9"/>
      <c r="J1613" s="9"/>
      <c r="K1613" s="9"/>
      <c r="L1613" s="9"/>
      <c r="M1613" s="9"/>
      <c r="N1613" s="9"/>
      <c r="O1613" s="9"/>
      <c r="P1613" s="9"/>
      <c r="Q1613" s="9"/>
      <c r="R1613" s="9"/>
      <c r="S1613" s="9"/>
      <c r="T1613" s="9"/>
      <c r="U1613" s="9"/>
      <c r="V1613" s="9"/>
      <c r="W1613" s="9"/>
      <c r="X1613" s="9"/>
      <c r="Y1613" s="9"/>
      <c r="Z1613" s="9"/>
      <c r="AA1613" s="9"/>
      <c r="AB1613" s="9"/>
      <c r="AC1613" s="9"/>
      <c r="AD1613" s="9"/>
      <c r="AE1613" s="9"/>
      <c r="AF1613" s="9"/>
    </row>
    <row r="1614" spans="5:32" x14ac:dyDescent="0.25">
      <c r="E1614" s="11" t="s">
        <v>9</v>
      </c>
      <c r="F1614" s="9"/>
      <c r="G1614" s="9"/>
      <c r="H1614" s="9"/>
      <c r="I1614" s="9"/>
      <c r="J1614" s="9"/>
      <c r="K1614" s="9"/>
      <c r="L1614" s="9"/>
      <c r="M1614" s="9"/>
      <c r="N1614" s="9"/>
      <c r="O1614" s="9"/>
      <c r="P1614" s="9"/>
      <c r="Q1614" s="9"/>
      <c r="R1614" s="9"/>
      <c r="S1614" s="9"/>
      <c r="T1614" s="9"/>
      <c r="U1614" s="9"/>
      <c r="V1614" s="9"/>
      <c r="W1614" s="9"/>
      <c r="X1614" s="9"/>
      <c r="Y1614" s="9"/>
      <c r="Z1614" s="9"/>
      <c r="AA1614" s="9"/>
      <c r="AB1614" s="9"/>
      <c r="AC1614" s="9"/>
      <c r="AD1614" s="9"/>
      <c r="AE1614" s="9"/>
      <c r="AF1614" s="9"/>
    </row>
    <row r="1615" spans="5:32" x14ac:dyDescent="0.25">
      <c r="E1615" s="11" t="s">
        <v>997</v>
      </c>
      <c r="F1615" s="9"/>
      <c r="G1615" s="9"/>
      <c r="H1615" s="9"/>
      <c r="I1615" s="9"/>
      <c r="J1615" s="9"/>
      <c r="K1615" s="9"/>
      <c r="L1615" s="9"/>
      <c r="M1615" s="9"/>
      <c r="N1615" s="9"/>
      <c r="O1615" s="9"/>
      <c r="P1615" s="9"/>
      <c r="Q1615" s="9"/>
      <c r="R1615" s="9"/>
      <c r="S1615" s="9"/>
      <c r="T1615" s="9"/>
      <c r="U1615" s="9"/>
      <c r="V1615" s="9"/>
      <c r="W1615" s="9"/>
      <c r="X1615" s="9"/>
      <c r="Y1615" s="9"/>
      <c r="Z1615" s="9"/>
      <c r="AA1615" s="9"/>
      <c r="AB1615" s="9"/>
      <c r="AC1615" s="9"/>
      <c r="AD1615" s="9"/>
      <c r="AE1615" s="9"/>
      <c r="AF1615" s="9"/>
    </row>
    <row r="1616" spans="5:32" x14ac:dyDescent="0.25">
      <c r="E1616" s="11" t="s">
        <v>998</v>
      </c>
      <c r="F1616" s="9"/>
      <c r="G1616" s="9"/>
      <c r="H1616" s="9"/>
      <c r="I1616" s="9"/>
      <c r="J1616" s="9"/>
      <c r="K1616" s="9"/>
      <c r="L1616" s="9"/>
      <c r="M1616" s="9"/>
      <c r="N1616" s="9"/>
      <c r="O1616" s="9"/>
      <c r="P1616" s="9"/>
      <c r="Q1616" s="9"/>
      <c r="R1616" s="9"/>
      <c r="S1616" s="9"/>
      <c r="T1616" s="9"/>
      <c r="U1616" s="9"/>
      <c r="V1616" s="9"/>
      <c r="W1616" s="9"/>
      <c r="X1616" s="9"/>
      <c r="Y1616" s="9"/>
      <c r="Z1616" s="9"/>
      <c r="AA1616" s="9"/>
      <c r="AB1616" s="9"/>
      <c r="AC1616" s="9"/>
      <c r="AD1616" s="9"/>
      <c r="AE1616" s="9"/>
      <c r="AF1616" s="9"/>
    </row>
    <row r="1617" spans="5:79" x14ac:dyDescent="0.25">
      <c r="E1617" s="11" t="s">
        <v>130</v>
      </c>
      <c r="F1617" s="9"/>
      <c r="G1617" s="9"/>
      <c r="H1617" s="9"/>
      <c r="I1617" s="9"/>
      <c r="J1617" s="9"/>
      <c r="K1617" s="9"/>
      <c r="L1617" s="9"/>
      <c r="M1617" s="9"/>
      <c r="N1617" s="9"/>
      <c r="O1617" s="9"/>
      <c r="P1617" s="9"/>
      <c r="Q1617" s="9"/>
      <c r="R1617" s="9"/>
      <c r="S1617" s="9"/>
      <c r="T1617" s="9"/>
      <c r="U1617" s="9"/>
      <c r="V1617" s="9"/>
      <c r="W1617" s="9"/>
      <c r="X1617" s="9"/>
      <c r="Y1617" s="9"/>
      <c r="Z1617" s="9"/>
      <c r="AA1617" s="9"/>
      <c r="AB1617" s="9"/>
      <c r="AC1617" s="9"/>
      <c r="AD1617" s="9"/>
      <c r="AE1617" s="9"/>
      <c r="AF1617" s="9"/>
    </row>
    <row r="1618" spans="5:79" x14ac:dyDescent="0.25">
      <c r="E1618" s="11" t="s">
        <v>999</v>
      </c>
      <c r="F1618" s="9"/>
      <c r="G1618" s="9"/>
      <c r="H1618" s="9"/>
      <c r="I1618" s="9"/>
      <c r="J1618" s="9"/>
      <c r="K1618" s="9"/>
      <c r="L1618" s="9"/>
      <c r="M1618" s="9"/>
      <c r="N1618" s="9"/>
      <c r="O1618" s="9"/>
      <c r="P1618" s="9"/>
      <c r="Q1618" s="9"/>
      <c r="R1618" s="9"/>
      <c r="S1618" s="9"/>
      <c r="T1618" s="9"/>
      <c r="U1618" s="9"/>
      <c r="V1618" s="9"/>
      <c r="W1618" s="9"/>
      <c r="X1618" s="9"/>
      <c r="Y1618" s="9"/>
      <c r="Z1618" s="9"/>
      <c r="AA1618" s="9"/>
      <c r="AB1618" s="9"/>
      <c r="AC1618" s="9"/>
      <c r="AD1618" s="9"/>
      <c r="AE1618" s="9"/>
      <c r="AF1618" s="9"/>
    </row>
    <row r="1619" spans="5:79" x14ac:dyDescent="0.25">
      <c r="E1619" s="8" t="s">
        <v>1000</v>
      </c>
      <c r="F1619" s="9"/>
      <c r="G1619" s="9"/>
      <c r="H1619" s="9"/>
      <c r="I1619" s="9"/>
      <c r="J1619" s="9"/>
      <c r="K1619" s="9"/>
      <c r="L1619" s="9"/>
      <c r="M1619" s="9"/>
      <c r="N1619" s="9"/>
      <c r="O1619" s="9"/>
      <c r="P1619" s="9"/>
      <c r="Q1619" s="9"/>
      <c r="R1619" s="9"/>
      <c r="S1619" s="9"/>
      <c r="T1619" s="9"/>
      <c r="U1619" s="9"/>
      <c r="V1619" s="9"/>
      <c r="W1619" s="9"/>
      <c r="X1619" s="9"/>
      <c r="Y1619" s="9"/>
      <c r="Z1619" s="9"/>
      <c r="AA1619" s="9"/>
      <c r="AB1619" s="9"/>
      <c r="AC1619" s="9"/>
      <c r="AD1619" s="9"/>
      <c r="AE1619" s="9"/>
      <c r="AF1619" s="9"/>
    </row>
    <row r="1620" spans="5:79" x14ac:dyDescent="0.25">
      <c r="E1620" s="8" t="s">
        <v>1001</v>
      </c>
      <c r="F1620" s="9"/>
      <c r="G1620" s="9"/>
      <c r="H1620" s="9"/>
      <c r="I1620" s="9"/>
      <c r="J1620" s="9"/>
      <c r="K1620" s="9"/>
      <c r="L1620" s="9"/>
      <c r="M1620" s="9"/>
      <c r="N1620" s="9"/>
      <c r="O1620" s="9"/>
      <c r="P1620" s="9"/>
      <c r="Q1620" s="9"/>
      <c r="R1620" s="9"/>
      <c r="S1620" s="9"/>
      <c r="T1620" s="9"/>
      <c r="U1620" s="9"/>
      <c r="V1620" s="9"/>
      <c r="W1620" s="9"/>
      <c r="X1620" s="9"/>
      <c r="Y1620" s="9"/>
      <c r="Z1620" s="9"/>
      <c r="AA1620" s="9"/>
      <c r="AB1620" s="9"/>
      <c r="AC1620" s="9"/>
      <c r="AD1620" s="9"/>
      <c r="AE1620" s="9"/>
      <c r="AF1620" s="9"/>
    </row>
    <row r="1621" spans="5:79" x14ac:dyDescent="0.25">
      <c r="E1621" s="8"/>
      <c r="F1621" s="9"/>
      <c r="G1621" s="9"/>
      <c r="H1621" s="9"/>
      <c r="I1621" s="9"/>
      <c r="J1621" s="9"/>
      <c r="K1621" s="9"/>
      <c r="L1621" s="9"/>
      <c r="M1621" s="9"/>
      <c r="N1621" s="9"/>
      <c r="O1621" s="9"/>
      <c r="P1621" s="9"/>
      <c r="Q1621" s="9"/>
      <c r="R1621" s="9"/>
      <c r="S1621" s="9"/>
      <c r="T1621" s="9"/>
      <c r="U1621" s="9"/>
      <c r="V1621" s="9"/>
      <c r="W1621" s="9"/>
      <c r="X1621" s="9"/>
      <c r="Y1621" s="9"/>
      <c r="Z1621" s="9"/>
      <c r="AA1621" s="9"/>
      <c r="AB1621" s="9"/>
      <c r="AC1621" s="9"/>
      <c r="AD1621" s="9"/>
      <c r="AE1621" s="9"/>
      <c r="AF1621" s="9"/>
    </row>
    <row r="1622" spans="5:79" x14ac:dyDescent="0.25">
      <c r="E1622" s="8" t="s">
        <v>16</v>
      </c>
      <c r="F1622" s="9"/>
      <c r="G1622" s="9"/>
      <c r="H1622" s="9"/>
      <c r="I1622" s="9"/>
      <c r="J1622" s="9"/>
      <c r="K1622" s="9"/>
      <c r="L1622" s="9"/>
      <c r="M1622" s="9"/>
      <c r="N1622" s="9"/>
      <c r="O1622" s="9"/>
      <c r="P1622" s="9"/>
      <c r="Q1622" s="9"/>
      <c r="R1622" s="9"/>
      <c r="S1622" s="9"/>
      <c r="T1622" s="9"/>
      <c r="U1622" s="9"/>
      <c r="V1622" s="9"/>
      <c r="W1622" s="9"/>
      <c r="X1622" s="9"/>
      <c r="Y1622" s="9"/>
      <c r="Z1622" s="9"/>
      <c r="AA1622" s="9"/>
      <c r="AB1622" s="9"/>
      <c r="AC1622" s="9"/>
      <c r="AD1622" s="9"/>
      <c r="AE1622" s="9"/>
      <c r="AF1622" s="9"/>
    </row>
    <row r="1623" spans="5:79" x14ac:dyDescent="0.25">
      <c r="E1623" s="8" t="s">
        <v>10</v>
      </c>
      <c r="F1623" s="9"/>
      <c r="G1623" s="9"/>
      <c r="H1623" s="9"/>
      <c r="I1623" s="9"/>
      <c r="J1623" s="9"/>
      <c r="K1623" s="9"/>
      <c r="L1623" s="9"/>
      <c r="M1623" s="9"/>
      <c r="N1623" s="9"/>
      <c r="O1623" s="9"/>
      <c r="P1623" s="9"/>
      <c r="Q1623" s="9"/>
      <c r="R1623" s="9"/>
      <c r="S1623" s="9"/>
      <c r="T1623" s="9"/>
      <c r="U1623" s="9"/>
      <c r="V1623" s="9"/>
      <c r="W1623" s="9"/>
      <c r="X1623" s="9"/>
      <c r="Y1623" s="9"/>
      <c r="Z1623" s="9"/>
      <c r="AA1623" s="9"/>
      <c r="AB1623" s="9"/>
      <c r="AC1623" s="9"/>
      <c r="AD1623" s="9"/>
      <c r="AE1623" s="9"/>
      <c r="AF1623" s="9"/>
    </row>
    <row r="1624" spans="5:79" customFormat="1" x14ac:dyDescent="0.25"/>
    <row r="1625" spans="5:79" customFormat="1" x14ac:dyDescent="0.25">
      <c r="E1625" t="s">
        <v>13</v>
      </c>
    </row>
    <row r="1626" spans="5:79" customFormat="1" x14ac:dyDescent="0.25">
      <c r="E1626" s="2" t="s">
        <v>245</v>
      </c>
      <c r="O1626" s="37" t="s">
        <v>246</v>
      </c>
    </row>
    <row r="1627" spans="5:79" customFormat="1" x14ac:dyDescent="0.25"/>
    <row r="1628" spans="5:79" customFormat="1" x14ac:dyDescent="0.25">
      <c r="E1628" s="2" t="s">
        <v>3</v>
      </c>
      <c r="CA1628" s="2" t="s">
        <v>4</v>
      </c>
    </row>
    <row r="1629" spans="5:79" customFormat="1" x14ac:dyDescent="0.25"/>
    <row r="1630" spans="5:79" customFormat="1" x14ac:dyDescent="0.25"/>
    <row r="1631" spans="5:79" customFormat="1" x14ac:dyDescent="0.25"/>
    <row r="1632" spans="5:79" customFormat="1" x14ac:dyDescent="0.25"/>
    <row r="1633" customFormat="1" x14ac:dyDescent="0.25"/>
    <row r="1634" customFormat="1" x14ac:dyDescent="0.25"/>
    <row r="1635" customFormat="1" x14ac:dyDescent="0.25"/>
    <row r="1636" customFormat="1" x14ac:dyDescent="0.25"/>
    <row r="1637" customFormat="1" x14ac:dyDescent="0.25"/>
    <row r="1638" customFormat="1" x14ac:dyDescent="0.25"/>
    <row r="1639" customFormat="1" x14ac:dyDescent="0.25"/>
    <row r="1640" customFormat="1" x14ac:dyDescent="0.25"/>
    <row r="1641" customFormat="1" x14ac:dyDescent="0.25"/>
    <row r="1642" customFormat="1" x14ac:dyDescent="0.25"/>
    <row r="1643" customFormat="1" x14ac:dyDescent="0.25"/>
    <row r="1644" customFormat="1" x14ac:dyDescent="0.25"/>
    <row r="1645" customFormat="1" x14ac:dyDescent="0.25"/>
    <row r="1646" customFormat="1" x14ac:dyDescent="0.25"/>
    <row r="1647" customFormat="1" x14ac:dyDescent="0.25"/>
    <row r="1648" customFormat="1" x14ac:dyDescent="0.25"/>
    <row r="1649" customFormat="1" x14ac:dyDescent="0.25"/>
    <row r="1650" customFormat="1" x14ac:dyDescent="0.25"/>
    <row r="1651" customFormat="1" x14ac:dyDescent="0.25"/>
    <row r="1652" customFormat="1" x14ac:dyDescent="0.25"/>
    <row r="1653" customFormat="1" x14ac:dyDescent="0.25"/>
    <row r="1654" customFormat="1" x14ac:dyDescent="0.25"/>
    <row r="1655" customFormat="1" x14ac:dyDescent="0.25"/>
    <row r="1656" customFormat="1" x14ac:dyDescent="0.25"/>
    <row r="1657" customFormat="1" x14ac:dyDescent="0.25"/>
    <row r="1658" customFormat="1" x14ac:dyDescent="0.25"/>
    <row r="1659" customFormat="1" x14ac:dyDescent="0.25"/>
    <row r="1660" customFormat="1" x14ac:dyDescent="0.25"/>
    <row r="1661" customFormat="1" x14ac:dyDescent="0.25"/>
    <row r="1662" customFormat="1" x14ac:dyDescent="0.25"/>
    <row r="1663" customFormat="1" x14ac:dyDescent="0.25"/>
    <row r="1664" customFormat="1" x14ac:dyDescent="0.25"/>
    <row r="1665" customFormat="1" x14ac:dyDescent="0.25"/>
    <row r="1666" customFormat="1" x14ac:dyDescent="0.25"/>
    <row r="1667" customFormat="1" x14ac:dyDescent="0.25"/>
    <row r="1668" customFormat="1" x14ac:dyDescent="0.25"/>
    <row r="1669" customFormat="1" x14ac:dyDescent="0.25"/>
    <row r="1670" customFormat="1" x14ac:dyDescent="0.25"/>
    <row r="1671" customFormat="1" x14ac:dyDescent="0.25"/>
    <row r="1672" customFormat="1" x14ac:dyDescent="0.25"/>
    <row r="1673" customFormat="1" x14ac:dyDescent="0.25"/>
    <row r="1674" customFormat="1" x14ac:dyDescent="0.25"/>
    <row r="1675" customFormat="1" x14ac:dyDescent="0.25"/>
    <row r="1676" customFormat="1" x14ac:dyDescent="0.25"/>
    <row r="1677" customFormat="1" x14ac:dyDescent="0.25"/>
    <row r="1678" customFormat="1" x14ac:dyDescent="0.25"/>
    <row r="1679" customFormat="1" x14ac:dyDescent="0.25"/>
    <row r="1680" customFormat="1" x14ac:dyDescent="0.25"/>
    <row r="1681" customFormat="1" x14ac:dyDescent="0.25"/>
    <row r="1682" customFormat="1" x14ac:dyDescent="0.25"/>
    <row r="1683" customFormat="1" x14ac:dyDescent="0.25"/>
    <row r="1684" customFormat="1" x14ac:dyDescent="0.25"/>
    <row r="1685" customFormat="1" x14ac:dyDescent="0.25"/>
    <row r="1686" customFormat="1" x14ac:dyDescent="0.25"/>
    <row r="1687" customFormat="1" x14ac:dyDescent="0.25"/>
    <row r="1688" customFormat="1" x14ac:dyDescent="0.25"/>
    <row r="1689" customFormat="1" x14ac:dyDescent="0.25"/>
    <row r="1690" customFormat="1" x14ac:dyDescent="0.25"/>
    <row r="1691" customFormat="1" x14ac:dyDescent="0.25"/>
    <row r="1692" customFormat="1" x14ac:dyDescent="0.25"/>
    <row r="1693" customFormat="1" x14ac:dyDescent="0.25"/>
    <row r="1694" customFormat="1" x14ac:dyDescent="0.25"/>
    <row r="1695" customFormat="1" x14ac:dyDescent="0.25"/>
    <row r="1696" customFormat="1" x14ac:dyDescent="0.25"/>
    <row r="1697" customFormat="1" x14ac:dyDescent="0.25"/>
    <row r="1698" customFormat="1" x14ac:dyDescent="0.25"/>
    <row r="1699" customFormat="1" x14ac:dyDescent="0.25"/>
    <row r="1700" customFormat="1" x14ac:dyDescent="0.25"/>
    <row r="1701" customFormat="1" x14ac:dyDescent="0.25"/>
    <row r="1702" customFormat="1" x14ac:dyDescent="0.25"/>
    <row r="1703" customFormat="1" x14ac:dyDescent="0.25"/>
    <row r="1704" customFormat="1" x14ac:dyDescent="0.25"/>
    <row r="1705" customFormat="1" x14ac:dyDescent="0.25"/>
    <row r="1706" customFormat="1" x14ac:dyDescent="0.25"/>
    <row r="1707" customFormat="1" x14ac:dyDescent="0.25"/>
    <row r="1708" customFormat="1" x14ac:dyDescent="0.25"/>
    <row r="1709" customFormat="1" x14ac:dyDescent="0.25"/>
    <row r="1710" customFormat="1" x14ac:dyDescent="0.25"/>
    <row r="1711" customFormat="1" x14ac:dyDescent="0.25"/>
    <row r="1712" customFormat="1" x14ac:dyDescent="0.25"/>
    <row r="1713" customFormat="1" x14ac:dyDescent="0.25"/>
    <row r="1714" customFormat="1" x14ac:dyDescent="0.25"/>
    <row r="1715" customFormat="1" x14ac:dyDescent="0.25"/>
    <row r="1716" customFormat="1" x14ac:dyDescent="0.25"/>
    <row r="1717" customFormat="1" x14ac:dyDescent="0.25"/>
    <row r="1718" customFormat="1" x14ac:dyDescent="0.25"/>
    <row r="1719" customFormat="1" x14ac:dyDescent="0.25"/>
    <row r="1720" customFormat="1" x14ac:dyDescent="0.25"/>
    <row r="1721" customFormat="1" x14ac:dyDescent="0.25"/>
    <row r="1722" customFormat="1" x14ac:dyDescent="0.25"/>
    <row r="1723" customFormat="1" x14ac:dyDescent="0.25"/>
    <row r="1724" customFormat="1" x14ac:dyDescent="0.25"/>
    <row r="1725" customFormat="1" x14ac:dyDescent="0.25"/>
    <row r="1726" customFormat="1" x14ac:dyDescent="0.25"/>
    <row r="1727" customFormat="1" x14ac:dyDescent="0.25"/>
    <row r="1728" customFormat="1" x14ac:dyDescent="0.25"/>
    <row r="1729" spans="5:5" customFormat="1" x14ac:dyDescent="0.25"/>
    <row r="1730" spans="5:5" customFormat="1" x14ac:dyDescent="0.25"/>
    <row r="1731" spans="5:5" customFormat="1" x14ac:dyDescent="0.25"/>
    <row r="1732" spans="5:5" customFormat="1" x14ac:dyDescent="0.25"/>
    <row r="1733" spans="5:5" customFormat="1" x14ac:dyDescent="0.25"/>
    <row r="1734" spans="5:5" customFormat="1" x14ac:dyDescent="0.25"/>
    <row r="1735" spans="5:5" customFormat="1" x14ac:dyDescent="0.25"/>
    <row r="1736" spans="5:5" customFormat="1" x14ac:dyDescent="0.25">
      <c r="E1736" s="2" t="s">
        <v>930</v>
      </c>
    </row>
    <row r="1737" spans="5:5" customFormat="1" x14ac:dyDescent="0.25"/>
    <row r="1738" spans="5:5" customFormat="1" x14ac:dyDescent="0.25"/>
    <row r="1739" spans="5:5" customFormat="1" x14ac:dyDescent="0.25"/>
    <row r="1740" spans="5:5" customFormat="1" x14ac:dyDescent="0.25"/>
    <row r="1741" spans="5:5" customFormat="1" x14ac:dyDescent="0.25"/>
    <row r="1742" spans="5:5" customFormat="1" x14ac:dyDescent="0.25"/>
    <row r="1743" spans="5:5" customFormat="1" x14ac:dyDescent="0.25"/>
    <row r="1744" spans="5:5" customFormat="1" x14ac:dyDescent="0.25"/>
    <row r="1745" customFormat="1" x14ac:dyDescent="0.25"/>
    <row r="1746" customFormat="1" x14ac:dyDescent="0.25"/>
    <row r="1747" customFormat="1" x14ac:dyDescent="0.25"/>
    <row r="1748" customFormat="1" x14ac:dyDescent="0.25"/>
    <row r="1749" customFormat="1" x14ac:dyDescent="0.25"/>
    <row r="1750" customFormat="1" x14ac:dyDescent="0.25"/>
    <row r="1751" customFormat="1" x14ac:dyDescent="0.25"/>
    <row r="1752" customFormat="1" x14ac:dyDescent="0.25"/>
    <row r="1753" customFormat="1" x14ac:dyDescent="0.25"/>
    <row r="1754" customFormat="1" x14ac:dyDescent="0.25"/>
    <row r="1755" customFormat="1" x14ac:dyDescent="0.25"/>
    <row r="1756" customFormat="1" x14ac:dyDescent="0.25"/>
    <row r="1757" customFormat="1" x14ac:dyDescent="0.25"/>
    <row r="1758" customFormat="1" x14ac:dyDescent="0.25"/>
    <row r="1759" customFormat="1" x14ac:dyDescent="0.25"/>
    <row r="1760" customFormat="1" x14ac:dyDescent="0.25"/>
    <row r="1761" customFormat="1" x14ac:dyDescent="0.25"/>
    <row r="1762" customFormat="1" x14ac:dyDescent="0.25"/>
    <row r="1763" customFormat="1" x14ac:dyDescent="0.25"/>
    <row r="1764" customFormat="1" x14ac:dyDescent="0.25"/>
    <row r="1765" customFormat="1" x14ac:dyDescent="0.25"/>
    <row r="1766" customFormat="1" x14ac:dyDescent="0.25"/>
    <row r="1767" customFormat="1" x14ac:dyDescent="0.25"/>
    <row r="1768" customFormat="1" x14ac:dyDescent="0.25"/>
    <row r="1769" customFormat="1" x14ac:dyDescent="0.25"/>
    <row r="1770" customFormat="1" x14ac:dyDescent="0.25"/>
    <row r="1771" customFormat="1" x14ac:dyDescent="0.25"/>
    <row r="1772" customFormat="1" x14ac:dyDescent="0.25"/>
    <row r="1773" customFormat="1" x14ac:dyDescent="0.25"/>
    <row r="1774" customFormat="1" x14ac:dyDescent="0.25"/>
    <row r="1775" customFormat="1" x14ac:dyDescent="0.25"/>
    <row r="1776" customFormat="1" x14ac:dyDescent="0.25"/>
    <row r="1777" spans="3:5" customFormat="1" x14ac:dyDescent="0.25"/>
    <row r="1778" spans="3:5" customFormat="1" x14ac:dyDescent="0.25"/>
    <row r="1779" spans="3:5" customFormat="1" x14ac:dyDescent="0.25">
      <c r="C1779" s="13">
        <v>0</v>
      </c>
      <c r="E1779" s="1" t="s">
        <v>989</v>
      </c>
    </row>
    <row r="1780" spans="3:5" customFormat="1" x14ac:dyDescent="0.25">
      <c r="E1780" t="s">
        <v>990</v>
      </c>
    </row>
    <row r="1781" spans="3:5" customFormat="1" x14ac:dyDescent="0.25"/>
    <row r="1782" spans="3:5" customFormat="1" x14ac:dyDescent="0.25">
      <c r="E1782" s="14" t="s">
        <v>1006</v>
      </c>
    </row>
    <row r="1783" spans="3:5" customFormat="1" x14ac:dyDescent="0.25">
      <c r="E1783" t="s">
        <v>1007</v>
      </c>
    </row>
    <row r="1784" spans="3:5" customFormat="1" x14ac:dyDescent="0.25"/>
    <row r="1785" spans="3:5" customFormat="1" x14ac:dyDescent="0.25"/>
    <row r="1786" spans="3:5" customFormat="1" x14ac:dyDescent="0.25"/>
    <row r="1787" spans="3:5" customFormat="1" x14ac:dyDescent="0.25"/>
    <row r="1788" spans="3:5" customFormat="1" x14ac:dyDescent="0.25"/>
    <row r="1789" spans="3:5" customFormat="1" x14ac:dyDescent="0.25"/>
    <row r="1790" spans="3:5" customFormat="1" x14ac:dyDescent="0.25"/>
    <row r="1791" spans="3:5" customFormat="1" x14ac:dyDescent="0.25"/>
    <row r="1792" spans="3:5" customFormat="1" x14ac:dyDescent="0.25"/>
    <row r="1793" spans="5:39" customFormat="1" x14ac:dyDescent="0.25"/>
    <row r="1794" spans="5:39" customFormat="1" x14ac:dyDescent="0.25"/>
    <row r="1795" spans="5:39" customFormat="1" x14ac:dyDescent="0.25"/>
    <row r="1796" spans="5:39" customFormat="1" x14ac:dyDescent="0.25">
      <c r="E1796" t="s">
        <v>13</v>
      </c>
      <c r="O1796" t="s">
        <v>28</v>
      </c>
    </row>
    <row r="1797" spans="5:39" customFormat="1" x14ac:dyDescent="0.25">
      <c r="E1797" s="2" t="s">
        <v>194</v>
      </c>
      <c r="O1797" t="s">
        <v>1008</v>
      </c>
      <c r="W1797" s="29" t="s">
        <v>165</v>
      </c>
      <c r="Y1797" s="2" t="s">
        <v>1009</v>
      </c>
    </row>
    <row r="1798" spans="5:39" customFormat="1" x14ac:dyDescent="0.25"/>
    <row r="1799" spans="5:39" customFormat="1" x14ac:dyDescent="0.25">
      <c r="E1799" s="19" t="s">
        <v>1010</v>
      </c>
      <c r="F1799" s="20"/>
      <c r="G1799" s="20"/>
      <c r="H1799" s="20"/>
      <c r="I1799" s="20"/>
      <c r="J1799" s="20"/>
      <c r="K1799" s="20"/>
      <c r="L1799" s="20"/>
      <c r="M1799" s="20"/>
      <c r="N1799" s="20"/>
      <c r="O1799" s="20"/>
      <c r="P1799" s="20"/>
      <c r="Q1799" s="20"/>
      <c r="R1799" s="20"/>
      <c r="S1799" s="20"/>
      <c r="T1799" s="20"/>
      <c r="U1799" s="20"/>
      <c r="V1799" s="20"/>
      <c r="W1799" s="20"/>
      <c r="X1799" s="20"/>
      <c r="Y1799" s="20"/>
      <c r="Z1799" s="20"/>
      <c r="AA1799" s="20"/>
      <c r="AB1799" s="20"/>
      <c r="AC1799" s="20"/>
      <c r="AD1799" s="20"/>
      <c r="AE1799" s="20"/>
      <c r="AF1799" s="20"/>
    </row>
    <row r="1800" spans="5:39" customFormat="1" x14ac:dyDescent="0.25">
      <c r="E1800" s="19" t="s">
        <v>17</v>
      </c>
      <c r="F1800" s="20"/>
      <c r="G1800" s="20"/>
      <c r="H1800" s="20"/>
      <c r="I1800" s="20"/>
      <c r="J1800" s="20"/>
      <c r="K1800" s="20"/>
      <c r="L1800" s="20"/>
      <c r="M1800" s="20"/>
      <c r="N1800" s="20"/>
      <c r="O1800" s="20"/>
      <c r="P1800" s="20"/>
      <c r="Q1800" s="20"/>
      <c r="R1800" s="20"/>
      <c r="S1800" s="20"/>
      <c r="T1800" s="20"/>
      <c r="U1800" s="20"/>
      <c r="V1800" s="20"/>
      <c r="W1800" s="20"/>
      <c r="X1800" s="20"/>
      <c r="Y1800" s="20"/>
      <c r="Z1800" s="20"/>
      <c r="AA1800" s="20"/>
      <c r="AB1800" s="20"/>
      <c r="AC1800" s="20"/>
      <c r="AD1800" s="20"/>
      <c r="AE1800" s="20"/>
      <c r="AF1800" s="20"/>
    </row>
    <row r="1801" spans="5:39" customFormat="1" x14ac:dyDescent="0.25">
      <c r="E1801" s="19" t="s">
        <v>129</v>
      </c>
      <c r="F1801" s="20"/>
      <c r="G1801" s="20"/>
      <c r="H1801" s="20"/>
      <c r="I1801" s="20"/>
      <c r="J1801" s="20"/>
      <c r="K1801" s="20"/>
      <c r="L1801" s="20"/>
      <c r="M1801" s="20"/>
      <c r="N1801" s="20"/>
      <c r="O1801" s="20"/>
      <c r="P1801" s="20"/>
      <c r="Q1801" s="20"/>
      <c r="R1801" s="20"/>
      <c r="S1801" s="20"/>
      <c r="T1801" s="20"/>
      <c r="U1801" s="20"/>
      <c r="V1801" s="20"/>
      <c r="W1801" s="20"/>
      <c r="X1801" s="20"/>
      <c r="Y1801" s="20"/>
      <c r="Z1801" s="20"/>
      <c r="AA1801" s="20"/>
      <c r="AB1801" s="20"/>
      <c r="AC1801" s="20"/>
      <c r="AD1801" s="20"/>
      <c r="AE1801" s="20"/>
      <c r="AF1801" s="20"/>
    </row>
    <row r="1802" spans="5:39" customFormat="1" x14ac:dyDescent="0.25">
      <c r="E1802" s="19" t="s">
        <v>11</v>
      </c>
      <c r="F1802" s="20"/>
      <c r="G1802" s="20"/>
      <c r="H1802" s="20"/>
      <c r="I1802" s="20"/>
      <c r="J1802" s="20"/>
      <c r="K1802" s="20"/>
      <c r="L1802" s="20"/>
      <c r="M1802" s="20"/>
      <c r="N1802" s="20"/>
      <c r="O1802" s="20"/>
      <c r="P1802" s="20"/>
      <c r="Q1802" s="20"/>
      <c r="R1802" s="20"/>
      <c r="S1802" s="20"/>
      <c r="T1802" s="20"/>
      <c r="U1802" s="20"/>
      <c r="V1802" s="20"/>
      <c r="W1802" s="20"/>
      <c r="X1802" s="20"/>
      <c r="Y1802" s="20"/>
      <c r="Z1802" s="20"/>
      <c r="AA1802" s="20"/>
      <c r="AB1802" s="20"/>
      <c r="AC1802" s="20"/>
      <c r="AD1802" s="20"/>
      <c r="AE1802" s="20"/>
      <c r="AF1802" s="20"/>
    </row>
    <row r="1803" spans="5:39" customFormat="1" x14ac:dyDescent="0.25">
      <c r="E1803" s="19" t="s">
        <v>1011</v>
      </c>
      <c r="F1803" s="20"/>
      <c r="G1803" s="20"/>
      <c r="H1803" s="20"/>
      <c r="I1803" s="20"/>
      <c r="J1803" s="20"/>
      <c r="K1803" s="20"/>
      <c r="L1803" s="20"/>
      <c r="M1803" s="20"/>
      <c r="N1803" s="20"/>
      <c r="O1803" s="20"/>
      <c r="P1803" s="20"/>
      <c r="Q1803" s="20"/>
      <c r="R1803" s="20"/>
      <c r="S1803" s="20"/>
      <c r="T1803" s="20"/>
      <c r="U1803" s="20"/>
      <c r="V1803" s="20"/>
      <c r="W1803" s="20"/>
      <c r="X1803" s="20"/>
      <c r="Y1803" s="20"/>
      <c r="Z1803" s="20"/>
      <c r="AA1803" s="20"/>
      <c r="AB1803" s="20"/>
      <c r="AC1803" s="20"/>
      <c r="AD1803" s="20"/>
      <c r="AE1803" s="20"/>
      <c r="AF1803" s="20"/>
    </row>
    <row r="1804" spans="5:39" customFormat="1" x14ac:dyDescent="0.25">
      <c r="E1804" s="19" t="s">
        <v>195</v>
      </c>
      <c r="F1804" s="20"/>
      <c r="G1804" s="20"/>
      <c r="H1804" s="20"/>
      <c r="I1804" s="20"/>
      <c r="J1804" s="20"/>
      <c r="K1804" s="20"/>
      <c r="L1804" s="20"/>
      <c r="M1804" s="20"/>
      <c r="N1804" s="20"/>
      <c r="O1804" s="20"/>
      <c r="P1804" s="20"/>
      <c r="Q1804" s="20"/>
      <c r="R1804" s="20"/>
      <c r="S1804" s="20"/>
      <c r="T1804" s="20"/>
      <c r="U1804" s="20"/>
      <c r="V1804" s="20"/>
      <c r="W1804" s="20"/>
      <c r="X1804" s="20"/>
      <c r="Y1804" s="20"/>
      <c r="Z1804" s="20"/>
      <c r="AA1804" s="20"/>
      <c r="AB1804" s="20"/>
      <c r="AC1804" s="20"/>
      <c r="AD1804" s="20"/>
      <c r="AE1804" s="20"/>
      <c r="AF1804" s="20"/>
    </row>
    <row r="1805" spans="5:39" customFormat="1" x14ac:dyDescent="0.25"/>
    <row r="1806" spans="5:39" customFormat="1" x14ac:dyDescent="0.25">
      <c r="E1806" s="21" t="s">
        <v>8</v>
      </c>
      <c r="F1806" s="22"/>
      <c r="G1806" s="22"/>
      <c r="H1806" s="22"/>
      <c r="I1806" s="22"/>
      <c r="J1806" s="22"/>
      <c r="K1806" s="22"/>
      <c r="L1806" s="22"/>
      <c r="M1806" s="22"/>
      <c r="N1806" s="22"/>
      <c r="O1806" s="22"/>
      <c r="P1806" s="22"/>
      <c r="Q1806" s="22"/>
      <c r="R1806" s="22"/>
      <c r="S1806" s="22"/>
      <c r="T1806" s="22"/>
      <c r="U1806" s="22"/>
      <c r="V1806" s="22"/>
      <c r="W1806" s="22"/>
      <c r="X1806" s="22"/>
      <c r="Y1806" s="22"/>
      <c r="Z1806" s="22"/>
      <c r="AA1806" s="22"/>
      <c r="AB1806" s="22"/>
      <c r="AC1806" s="22"/>
      <c r="AD1806" s="22"/>
      <c r="AE1806" s="22"/>
      <c r="AF1806" s="22"/>
      <c r="AG1806" s="22"/>
      <c r="AH1806" s="22"/>
      <c r="AI1806" s="22"/>
      <c r="AJ1806" s="22"/>
      <c r="AK1806" s="22"/>
      <c r="AL1806" s="22"/>
      <c r="AM1806" s="22"/>
    </row>
    <row r="1807" spans="5:39" customFormat="1" x14ac:dyDescent="0.25">
      <c r="E1807" s="21"/>
      <c r="F1807" s="22"/>
      <c r="G1807" s="22"/>
      <c r="H1807" s="22"/>
      <c r="I1807" s="22"/>
      <c r="J1807" s="22"/>
      <c r="K1807" s="22"/>
      <c r="L1807" s="22"/>
      <c r="M1807" s="22"/>
      <c r="N1807" s="22"/>
      <c r="O1807" s="22"/>
      <c r="P1807" s="22"/>
      <c r="Q1807" s="22"/>
      <c r="R1807" s="22"/>
      <c r="S1807" s="22"/>
      <c r="T1807" s="22"/>
      <c r="U1807" s="22"/>
      <c r="V1807" s="22"/>
      <c r="W1807" s="22"/>
      <c r="X1807" s="22"/>
      <c r="Y1807" s="22"/>
      <c r="Z1807" s="22"/>
      <c r="AA1807" s="22"/>
      <c r="AB1807" s="22"/>
      <c r="AC1807" s="22"/>
      <c r="AD1807" s="22"/>
      <c r="AE1807" s="22"/>
      <c r="AF1807" s="22"/>
      <c r="AG1807" s="22"/>
      <c r="AH1807" s="22"/>
      <c r="AI1807" s="22"/>
      <c r="AJ1807" s="22"/>
      <c r="AK1807" s="22"/>
      <c r="AL1807" s="22"/>
      <c r="AM1807" s="22"/>
    </row>
    <row r="1808" spans="5:39" customFormat="1" x14ac:dyDescent="0.25">
      <c r="E1808" s="21" t="s">
        <v>124</v>
      </c>
      <c r="F1808" s="22"/>
      <c r="G1808" s="22"/>
      <c r="H1808" s="22"/>
      <c r="I1808" s="22"/>
      <c r="J1808" s="22"/>
      <c r="K1808" s="22"/>
      <c r="L1808" s="22"/>
      <c r="M1808" s="22"/>
      <c r="N1808" s="22"/>
      <c r="O1808" s="22"/>
      <c r="P1808" s="22"/>
      <c r="Q1808" s="22"/>
      <c r="R1808" s="22"/>
      <c r="S1808" s="22"/>
      <c r="T1808" s="22"/>
      <c r="U1808" s="22"/>
      <c r="V1808" s="22"/>
      <c r="W1808" s="22"/>
      <c r="X1808" s="22"/>
      <c r="Y1808" s="22"/>
      <c r="Z1808" s="22"/>
      <c r="AA1808" s="22"/>
      <c r="AB1808" s="22"/>
      <c r="AC1808" s="22"/>
      <c r="AD1808" s="22"/>
      <c r="AE1808" s="22"/>
      <c r="AF1808" s="22"/>
      <c r="AG1808" s="22"/>
      <c r="AH1808" s="22"/>
      <c r="AI1808" s="22"/>
      <c r="AJ1808" s="22"/>
      <c r="AK1808" s="22"/>
      <c r="AL1808" s="22"/>
      <c r="AM1808" s="22"/>
    </row>
    <row r="1809" spans="5:79" customFormat="1" x14ac:dyDescent="0.25">
      <c r="E1809" s="21" t="s">
        <v>9</v>
      </c>
      <c r="F1809" s="22"/>
      <c r="G1809" s="22"/>
      <c r="H1809" s="22"/>
      <c r="I1809" s="22"/>
      <c r="J1809" s="22"/>
      <c r="K1809" s="22"/>
      <c r="L1809" s="22"/>
      <c r="M1809" s="22"/>
      <c r="N1809" s="22"/>
      <c r="O1809" s="22"/>
      <c r="P1809" s="22"/>
      <c r="Q1809" s="22"/>
      <c r="R1809" s="22"/>
      <c r="S1809" s="22"/>
      <c r="T1809" s="22"/>
      <c r="U1809" s="22"/>
      <c r="V1809" s="22"/>
      <c r="W1809" s="22"/>
      <c r="X1809" s="22"/>
      <c r="Y1809" s="22"/>
      <c r="Z1809" s="22"/>
      <c r="AA1809" s="22"/>
      <c r="AB1809" s="22"/>
      <c r="AC1809" s="22"/>
      <c r="AD1809" s="22"/>
      <c r="AE1809" s="22"/>
      <c r="AF1809" s="22"/>
      <c r="AG1809" s="22"/>
      <c r="AH1809" s="22"/>
      <c r="AI1809" s="22"/>
      <c r="AJ1809" s="22"/>
      <c r="AK1809" s="22"/>
      <c r="AL1809" s="22"/>
      <c r="AM1809" s="22"/>
    </row>
    <row r="1810" spans="5:79" customFormat="1" x14ac:dyDescent="0.25">
      <c r="E1810" s="21" t="s">
        <v>1012</v>
      </c>
      <c r="F1810" s="22"/>
      <c r="G1810" s="22"/>
      <c r="H1810" s="22"/>
      <c r="I1810" s="22"/>
      <c r="J1810" s="22"/>
      <c r="K1810" s="22"/>
      <c r="L1810" s="22"/>
      <c r="M1810" s="22"/>
      <c r="N1810" s="22"/>
      <c r="O1810" s="22"/>
      <c r="P1810" s="22"/>
      <c r="Q1810" s="22"/>
      <c r="R1810" s="22"/>
      <c r="S1810" s="22"/>
      <c r="T1810" s="22"/>
      <c r="U1810" s="22"/>
      <c r="V1810" s="22"/>
      <c r="W1810" s="22"/>
      <c r="X1810" s="22"/>
      <c r="Y1810" s="22"/>
      <c r="Z1810" s="22"/>
      <c r="AA1810" s="22"/>
      <c r="AB1810" s="22"/>
      <c r="AC1810" s="22"/>
      <c r="AD1810" s="22"/>
      <c r="AE1810" s="22"/>
      <c r="AF1810" s="22"/>
      <c r="AG1810" s="22"/>
      <c r="AH1810" s="22"/>
      <c r="AI1810" s="22"/>
      <c r="AJ1810" s="22"/>
      <c r="AK1810" s="22"/>
      <c r="AL1810" s="22"/>
      <c r="AM1810" s="22"/>
    </row>
    <row r="1811" spans="5:79" customFormat="1" x14ac:dyDescent="0.25">
      <c r="E1811" s="21" t="s">
        <v>1013</v>
      </c>
      <c r="F1811" s="22"/>
      <c r="G1811" s="22"/>
      <c r="H1811" s="22"/>
      <c r="I1811" s="22"/>
      <c r="J1811" s="22"/>
      <c r="K1811" s="22"/>
      <c r="L1811" s="22"/>
      <c r="M1811" s="22"/>
      <c r="N1811" s="22"/>
      <c r="O1811" s="22"/>
      <c r="P1811" s="22"/>
      <c r="Q1811" s="22"/>
      <c r="R1811" s="22"/>
      <c r="S1811" s="22"/>
      <c r="T1811" s="22"/>
      <c r="U1811" s="22"/>
      <c r="V1811" s="22"/>
      <c r="W1811" s="22"/>
      <c r="X1811" s="22"/>
      <c r="Y1811" s="22"/>
      <c r="Z1811" s="22"/>
      <c r="AA1811" s="22"/>
      <c r="AB1811" s="22"/>
      <c r="AC1811" s="22"/>
      <c r="AD1811" s="22"/>
      <c r="AE1811" s="22"/>
      <c r="AF1811" s="22"/>
      <c r="AG1811" s="22"/>
      <c r="AH1811" s="22"/>
      <c r="AI1811" s="22"/>
      <c r="AJ1811" s="22"/>
      <c r="AK1811" s="22"/>
      <c r="AL1811" s="22"/>
      <c r="AM1811" s="22"/>
    </row>
    <row r="1812" spans="5:79" customFormat="1" x14ac:dyDescent="0.25">
      <c r="E1812" s="21" t="s">
        <v>1014</v>
      </c>
      <c r="F1812" s="22"/>
      <c r="G1812" s="22"/>
      <c r="H1812" s="22"/>
      <c r="I1812" s="22"/>
      <c r="J1812" s="22"/>
      <c r="K1812" s="22"/>
      <c r="L1812" s="22"/>
      <c r="M1812" s="22"/>
      <c r="N1812" s="22"/>
      <c r="O1812" s="22"/>
      <c r="P1812" s="22"/>
      <c r="Q1812" s="22"/>
      <c r="R1812" s="22"/>
      <c r="S1812" s="22"/>
      <c r="T1812" s="22"/>
      <c r="U1812" s="22"/>
      <c r="V1812" s="22"/>
      <c r="W1812" s="22"/>
      <c r="X1812" s="22"/>
      <c r="Y1812" s="22"/>
      <c r="Z1812" s="22"/>
      <c r="AA1812" s="22"/>
      <c r="AB1812" s="22"/>
      <c r="AC1812" s="22"/>
      <c r="AD1812" s="22"/>
      <c r="AE1812" s="22"/>
      <c r="AF1812" s="22"/>
      <c r="AG1812" s="22"/>
      <c r="AH1812" s="22"/>
      <c r="AI1812" s="22"/>
      <c r="AJ1812" s="22"/>
      <c r="AK1812" s="22"/>
      <c r="AL1812" s="22"/>
      <c r="AM1812" s="22"/>
    </row>
    <row r="1813" spans="5:79" customFormat="1" x14ac:dyDescent="0.25">
      <c r="E1813" s="21" t="s">
        <v>1015</v>
      </c>
      <c r="F1813" s="22"/>
      <c r="G1813" s="22"/>
      <c r="H1813" s="22"/>
      <c r="I1813" s="22"/>
      <c r="J1813" s="22"/>
      <c r="K1813" s="22"/>
      <c r="L1813" s="22"/>
      <c r="M1813" s="22"/>
      <c r="N1813" s="22"/>
      <c r="O1813" s="22"/>
      <c r="P1813" s="22"/>
      <c r="Q1813" s="22"/>
      <c r="R1813" s="22"/>
      <c r="S1813" s="22"/>
      <c r="T1813" s="22"/>
      <c r="U1813" s="22"/>
      <c r="V1813" s="22"/>
      <c r="W1813" s="22"/>
      <c r="X1813" s="22"/>
      <c r="Y1813" s="22"/>
      <c r="Z1813" s="22"/>
      <c r="AA1813" s="22"/>
      <c r="AB1813" s="22"/>
      <c r="AC1813" s="22"/>
      <c r="AD1813" s="22"/>
      <c r="AE1813" s="22"/>
      <c r="AF1813" s="22"/>
      <c r="AG1813" s="22"/>
      <c r="AH1813" s="22"/>
      <c r="AI1813" s="22"/>
      <c r="AJ1813" s="22"/>
      <c r="AK1813" s="22"/>
      <c r="AL1813" s="22"/>
      <c r="AM1813" s="22"/>
    </row>
    <row r="1814" spans="5:79" customFormat="1" x14ac:dyDescent="0.25">
      <c r="E1814" s="21" t="s">
        <v>1016</v>
      </c>
      <c r="F1814" s="22"/>
      <c r="G1814" s="22"/>
      <c r="H1814" s="22"/>
      <c r="I1814" s="22"/>
      <c r="J1814" s="22"/>
      <c r="K1814" s="22"/>
      <c r="L1814" s="22"/>
      <c r="M1814" s="22"/>
      <c r="N1814" s="22"/>
      <c r="O1814" s="22"/>
      <c r="P1814" s="22"/>
      <c r="Q1814" s="22"/>
      <c r="R1814" s="22"/>
      <c r="S1814" s="22"/>
      <c r="T1814" s="22"/>
      <c r="U1814" s="22"/>
      <c r="V1814" s="22"/>
      <c r="W1814" s="22"/>
      <c r="X1814" s="22"/>
      <c r="Y1814" s="22"/>
      <c r="Z1814" s="22"/>
      <c r="AA1814" s="22"/>
      <c r="AB1814" s="22"/>
      <c r="AC1814" s="22"/>
      <c r="AD1814" s="22"/>
      <c r="AE1814" s="22"/>
      <c r="AF1814" s="22"/>
      <c r="AG1814" s="22"/>
      <c r="AH1814" s="22"/>
      <c r="AI1814" s="22"/>
      <c r="AJ1814" s="22"/>
      <c r="AK1814" s="22"/>
      <c r="AL1814" s="22"/>
      <c r="AM1814" s="22"/>
    </row>
    <row r="1815" spans="5:79" customFormat="1" x14ac:dyDescent="0.25">
      <c r="E1815" s="21" t="s">
        <v>1017</v>
      </c>
      <c r="F1815" s="22"/>
      <c r="G1815" s="22"/>
      <c r="H1815" s="22"/>
      <c r="I1815" s="22"/>
      <c r="J1815" s="22"/>
      <c r="K1815" s="22"/>
      <c r="L1815" s="22"/>
      <c r="M1815" s="22"/>
      <c r="N1815" s="22"/>
      <c r="O1815" s="22"/>
      <c r="P1815" s="22"/>
      <c r="Q1815" s="22"/>
      <c r="R1815" s="22"/>
      <c r="S1815" s="22"/>
      <c r="T1815" s="22"/>
      <c r="U1815" s="22"/>
      <c r="V1815" s="22"/>
      <c r="W1815" s="22"/>
      <c r="X1815" s="22"/>
      <c r="Y1815" s="22"/>
      <c r="Z1815" s="22"/>
      <c r="AA1815" s="22"/>
      <c r="AB1815" s="22"/>
      <c r="AC1815" s="22"/>
      <c r="AD1815" s="22"/>
      <c r="AE1815" s="22"/>
      <c r="AF1815" s="22"/>
      <c r="AG1815" s="22"/>
      <c r="AH1815" s="22"/>
      <c r="AI1815" s="22"/>
      <c r="AJ1815" s="22"/>
      <c r="AK1815" s="22"/>
      <c r="AL1815" s="22"/>
      <c r="AM1815" s="22"/>
    </row>
    <row r="1816" spans="5:79" customFormat="1" x14ac:dyDescent="0.25">
      <c r="E1816" s="21" t="s">
        <v>196</v>
      </c>
      <c r="F1816" s="22"/>
      <c r="G1816" s="22"/>
      <c r="H1816" s="22"/>
      <c r="I1816" s="22"/>
      <c r="J1816" s="22"/>
      <c r="K1816" s="22"/>
      <c r="L1816" s="22"/>
      <c r="M1816" s="22"/>
      <c r="N1816" s="22"/>
      <c r="O1816" s="22"/>
      <c r="P1816" s="22"/>
      <c r="Q1816" s="22"/>
      <c r="R1816" s="22"/>
      <c r="S1816" s="22"/>
      <c r="T1816" s="22"/>
      <c r="U1816" s="22"/>
      <c r="V1816" s="22"/>
      <c r="W1816" s="22"/>
      <c r="X1816" s="22"/>
      <c r="Y1816" s="22"/>
      <c r="Z1816" s="22"/>
      <c r="AA1816" s="22"/>
      <c r="AB1816" s="22"/>
      <c r="AC1816" s="22"/>
      <c r="AD1816" s="22"/>
      <c r="AE1816" s="22"/>
      <c r="AF1816" s="22"/>
      <c r="AG1816" s="22"/>
      <c r="AH1816" s="22"/>
      <c r="AI1816" s="22"/>
      <c r="AJ1816" s="22"/>
      <c r="AK1816" s="22"/>
      <c r="AL1816" s="22"/>
      <c r="AM1816" s="22"/>
    </row>
    <row r="1817" spans="5:79" customFormat="1" x14ac:dyDescent="0.25">
      <c r="E1817" s="21"/>
      <c r="F1817" s="22"/>
      <c r="G1817" s="22"/>
      <c r="H1817" s="22"/>
      <c r="I1817" s="22"/>
      <c r="J1817" s="22"/>
      <c r="K1817" s="22"/>
      <c r="L1817" s="22"/>
      <c r="M1817" s="22"/>
      <c r="N1817" s="22"/>
      <c r="O1817" s="22"/>
      <c r="P1817" s="22"/>
      <c r="Q1817" s="22"/>
      <c r="R1817" s="22"/>
      <c r="S1817" s="22"/>
      <c r="T1817" s="22"/>
      <c r="U1817" s="22"/>
      <c r="V1817" s="22"/>
      <c r="W1817" s="22"/>
      <c r="X1817" s="22"/>
      <c r="Y1817" s="22"/>
      <c r="Z1817" s="22"/>
      <c r="AA1817" s="22"/>
      <c r="AB1817" s="22"/>
      <c r="AC1817" s="22"/>
      <c r="AD1817" s="22"/>
      <c r="AE1817" s="22"/>
      <c r="AF1817" s="22"/>
      <c r="AG1817" s="22"/>
      <c r="AH1817" s="22"/>
      <c r="AI1817" s="22"/>
      <c r="AJ1817" s="22"/>
      <c r="AK1817" s="22"/>
      <c r="AL1817" s="22"/>
      <c r="AM1817" s="22"/>
    </row>
    <row r="1818" spans="5:79" customFormat="1" x14ac:dyDescent="0.25">
      <c r="E1818" s="21" t="s">
        <v>16</v>
      </c>
      <c r="F1818" s="22"/>
      <c r="G1818" s="22"/>
      <c r="H1818" s="22"/>
      <c r="I1818" s="22"/>
      <c r="J1818" s="22"/>
      <c r="K1818" s="22"/>
      <c r="L1818" s="22"/>
      <c r="M1818" s="22"/>
      <c r="N1818" s="22"/>
      <c r="O1818" s="22"/>
      <c r="P1818" s="22"/>
      <c r="Q1818" s="22"/>
      <c r="R1818" s="22"/>
      <c r="S1818" s="22"/>
      <c r="T1818" s="22"/>
      <c r="U1818" s="22"/>
      <c r="V1818" s="22"/>
      <c r="W1818" s="22"/>
      <c r="X1818" s="22"/>
      <c r="Y1818" s="22"/>
      <c r="Z1818" s="22"/>
      <c r="AA1818" s="22"/>
      <c r="AB1818" s="22"/>
      <c r="AC1818" s="22"/>
      <c r="AD1818" s="22"/>
      <c r="AE1818" s="22"/>
      <c r="AF1818" s="22"/>
      <c r="AG1818" s="22"/>
      <c r="AH1818" s="22"/>
      <c r="AI1818" s="22"/>
      <c r="AJ1818" s="22"/>
      <c r="AK1818" s="22"/>
      <c r="AL1818" s="22"/>
      <c r="AM1818" s="22"/>
    </row>
    <row r="1819" spans="5:79" customFormat="1" x14ac:dyDescent="0.25">
      <c r="E1819" s="21" t="s">
        <v>10</v>
      </c>
      <c r="F1819" s="22"/>
      <c r="G1819" s="22"/>
      <c r="H1819" s="22"/>
      <c r="I1819" s="22"/>
      <c r="J1819" s="22"/>
      <c r="K1819" s="22"/>
      <c r="L1819" s="22"/>
      <c r="M1819" s="22"/>
      <c r="N1819" s="22"/>
      <c r="O1819" s="22"/>
      <c r="P1819" s="22"/>
      <c r="Q1819" s="22"/>
      <c r="R1819" s="22"/>
      <c r="S1819" s="22"/>
      <c r="T1819" s="22"/>
      <c r="U1819" s="22"/>
      <c r="V1819" s="22"/>
      <c r="W1819" s="22"/>
      <c r="X1819" s="22"/>
      <c r="Y1819" s="22"/>
      <c r="Z1819" s="22"/>
      <c r="AA1819" s="22"/>
      <c r="AB1819" s="22"/>
      <c r="AC1819" s="22"/>
      <c r="AD1819" s="22"/>
      <c r="AE1819" s="22"/>
      <c r="AF1819" s="22"/>
      <c r="AG1819" s="22"/>
      <c r="AH1819" s="22"/>
      <c r="AI1819" s="22"/>
      <c r="AJ1819" s="22"/>
      <c r="AK1819" s="22"/>
      <c r="AL1819" s="22"/>
      <c r="AM1819" s="22"/>
    </row>
    <row r="1820" spans="5:79" customFormat="1" x14ac:dyDescent="0.25"/>
    <row r="1821" spans="5:79" customFormat="1" x14ac:dyDescent="0.25">
      <c r="E1821" s="2" t="s">
        <v>3</v>
      </c>
      <c r="CA1821" s="2" t="s">
        <v>4</v>
      </c>
    </row>
    <row r="1822" spans="5:79" customFormat="1" x14ac:dyDescent="0.25"/>
    <row r="1823" spans="5:79" customFormat="1" x14ac:dyDescent="0.25"/>
    <row r="1824" spans="5:79" customFormat="1" x14ac:dyDescent="0.25"/>
    <row r="1825" customFormat="1" x14ac:dyDescent="0.25"/>
    <row r="1826" customFormat="1" x14ac:dyDescent="0.25"/>
    <row r="1827" customFormat="1" x14ac:dyDescent="0.25"/>
    <row r="1828" customFormat="1" x14ac:dyDescent="0.25"/>
    <row r="1829" customFormat="1" x14ac:dyDescent="0.25"/>
    <row r="1830" customFormat="1" x14ac:dyDescent="0.25"/>
    <row r="1831" customFormat="1" x14ac:dyDescent="0.25"/>
    <row r="1832" customFormat="1" x14ac:dyDescent="0.25"/>
    <row r="1833" customFormat="1" x14ac:dyDescent="0.25"/>
    <row r="1834" customFormat="1" x14ac:dyDescent="0.25"/>
    <row r="1835" customFormat="1" x14ac:dyDescent="0.25"/>
    <row r="1836" customFormat="1" x14ac:dyDescent="0.25"/>
    <row r="1837" customFormat="1" x14ac:dyDescent="0.25"/>
    <row r="1838" customFormat="1" x14ac:dyDescent="0.25"/>
    <row r="1839" customFormat="1" x14ac:dyDescent="0.25"/>
    <row r="1840" customFormat="1" x14ac:dyDescent="0.25"/>
    <row r="1841" spans="5:5" customFormat="1" x14ac:dyDescent="0.25"/>
    <row r="1842" spans="5:5" customFormat="1" x14ac:dyDescent="0.25"/>
    <row r="1843" spans="5:5" customFormat="1" x14ac:dyDescent="0.25"/>
    <row r="1844" spans="5:5" customFormat="1" x14ac:dyDescent="0.25"/>
    <row r="1845" spans="5:5" customFormat="1" x14ac:dyDescent="0.25"/>
    <row r="1846" spans="5:5" customFormat="1" x14ac:dyDescent="0.25"/>
    <row r="1847" spans="5:5" customFormat="1" x14ac:dyDescent="0.25"/>
    <row r="1848" spans="5:5" customFormat="1" x14ac:dyDescent="0.25">
      <c r="E1848" s="14" t="s">
        <v>214</v>
      </c>
    </row>
    <row r="1849" spans="5:5" customFormat="1" x14ac:dyDescent="0.25">
      <c r="E1849" t="s">
        <v>1018</v>
      </c>
    </row>
    <row r="1850" spans="5:5" customFormat="1" x14ac:dyDescent="0.25"/>
    <row r="1851" spans="5:5" customFormat="1" x14ac:dyDescent="0.25"/>
    <row r="1852" spans="5:5" customFormat="1" x14ac:dyDescent="0.25"/>
    <row r="1853" spans="5:5" customFormat="1" x14ac:dyDescent="0.25"/>
    <row r="1854" spans="5:5" customFormat="1" x14ac:dyDescent="0.25"/>
    <row r="1855" spans="5:5" customFormat="1" x14ac:dyDescent="0.25"/>
    <row r="1856" spans="5:5" customFormat="1" x14ac:dyDescent="0.25"/>
    <row r="1857" spans="2:3" customFormat="1" x14ac:dyDescent="0.25"/>
    <row r="1858" spans="2:3" customFormat="1" x14ac:dyDescent="0.25"/>
    <row r="1859" spans="2:3" customFormat="1" x14ac:dyDescent="0.25"/>
    <row r="1860" spans="2:3" customFormat="1" x14ac:dyDescent="0.25"/>
    <row r="1861" spans="2:3" customFormat="1" x14ac:dyDescent="0.25"/>
    <row r="1862" spans="2:3" customFormat="1" x14ac:dyDescent="0.25"/>
    <row r="1863" spans="2:3" customFormat="1" x14ac:dyDescent="0.25"/>
    <row r="1864" spans="2:3" customFormat="1" x14ac:dyDescent="0.25"/>
    <row r="1865" spans="2:3" customFormat="1" x14ac:dyDescent="0.25"/>
    <row r="1866" spans="2:3" customFormat="1" x14ac:dyDescent="0.25"/>
    <row r="1867" spans="2:3" customFormat="1" x14ac:dyDescent="0.25"/>
    <row r="1868" spans="2:3" customFormat="1" x14ac:dyDescent="0.25"/>
    <row r="1869" spans="2:3" customFormat="1" x14ac:dyDescent="0.25"/>
    <row r="1870" spans="2:3" x14ac:dyDescent="0.25">
      <c r="B1870"/>
      <c r="C1870" s="4">
        <v>0</v>
      </c>
    </row>
  </sheetData>
  <hyperlinks>
    <hyperlink ref="E34" r:id="rId1" display="https://teams.microsoft.com/l/message/19:d7afe02c6ef44f8b911b53dfceb5756d@thread.v2/1721114125540?context=%7B%22contextType%22%3A%22chat%22%7D" xr:uid="{E5B38B89-EAB7-4D5C-9C84-B5E5082130DD}"/>
    <hyperlink ref="E64" r:id="rId2" display="https://teams.microsoft.com/l/message/19:ea9129dd-a8f6-49df-b3b3-b24bece85c93_f57b8c00-4882-4d7c-a3b9-0ecf369ec9ad@unq.gbl.spaces/1721177953010?context=%7B%22contextType%22%3A%22chat%22%7D" xr:uid="{6139A905-6812-4166-B961-A8500AD6CADB}"/>
    <hyperlink ref="E91" r:id="rId3" display="https://teams.microsoft.com/l/message/19:d7afe02c6ef44f8b911b53dfceb5756d@thread.v2/1721179828714?context=%7B%22contextType%22%3A%22chat%22%7D" xr:uid="{8520132E-34BC-4F72-9A30-7945CB4749DD}"/>
    <hyperlink ref="E112" r:id="rId4" display="https://teams.microsoft.com/l/message/19:d7afe02c6ef44f8b911b53dfceb5756d@thread.v2/1721289755465?context=%7B%22contextType%22%3A%22chat%22%7D" xr:uid="{6C442F1D-651C-4C5E-99EF-1B8FBA896888}"/>
    <hyperlink ref="E137" r:id="rId5" display="https://teams.microsoft.com/l/message/19:1a623a8d-85f3-4c3e-8fb3-16e90f4eb3b0_c869a345-f176-4ecc-a5d1-ed669c946231@unq.gbl.spaces/1721290381138?context=%7B%22contextType%22%3A%22chat%22%7D" xr:uid="{2CC564FA-7274-49F2-86F3-F1F5EEC44DF8}"/>
    <hyperlink ref="E193" r:id="rId6" display="https://teams.microsoft.com/l/message/19:d7afe02c6ef44f8b911b53dfceb5756d@thread.v2/1721295043695?context=%7B%22contextType%22%3A%22chat%22%7D" xr:uid="{00D550FF-7F5B-44FC-823B-0951FEEBAABF}"/>
    <hyperlink ref="E243" r:id="rId7" display="https://teams.microsoft.com/l/message/19:1a623a8d-85f3-4c3e-8fb3-16e90f4eb3b0_c869a345-f176-4ecc-a5d1-ed669c946231@unq.gbl.spaces/1721354232970?context=%7B%22contextType%22%3A%22chat%22%7D" xr:uid="{73E8A663-5873-448E-A409-F2E91755BA5C}"/>
    <hyperlink ref="E252" r:id="rId8" display="https://teams.microsoft.com/l/message/19:d7afe02c6ef44f8b911b53dfceb5756d@thread.v2/1721354522366?context=%7B%22contextType%22%3A%22chat%22%7D" xr:uid="{35D6AAE7-55A0-4993-9042-6EA2812D9D40}"/>
    <hyperlink ref="E265" r:id="rId9" display="https://teams.microsoft.com/l/message/19:1a623a8d-85f3-4c3e-8fb3-16e90f4eb3b0_c869a345-f176-4ecc-a5d1-ed669c946231@unq.gbl.spaces/1721355077958?context=%7B%22contextType%22%3A%22chat%22%7D" xr:uid="{A13B2095-04FE-4A72-BB24-6633AD11759E}"/>
    <hyperlink ref="E296" r:id="rId10" display="https://teams.microsoft.com/l/message/19:1a623a8d-85f3-4c3e-8fb3-16e90f4eb3b0_c869a345-f176-4ecc-a5d1-ed669c946231@unq.gbl.spaces/1721356172208?context=%7B%22contextType%22%3A%22chat%22%7D" xr:uid="{F367F55B-B837-49F8-BF49-F2FC64033EF5}"/>
    <hyperlink ref="E419" r:id="rId11" display="https://teams.microsoft.com/l/message/19:1a623a8d-85f3-4c3e-8fb3-16e90f4eb3b0_c869a345-f176-4ecc-a5d1-ed669c946231@unq.gbl.spaces/1721357562034?context=%7B%22contextType%22%3A%22chat%22%7D" xr:uid="{0C81033B-6D5D-43D4-9113-8594AFE5DBFD}"/>
    <hyperlink ref="E528" r:id="rId12" display="https://teams.microsoft.com/l/message/19:1a623a8d-85f3-4c3e-8fb3-16e90f4eb3b0_c869a345-f176-4ecc-a5d1-ed669c946231@unq.gbl.spaces/1721359875264?context=%7B%22contextType%22%3A%22chat%22%7D" xr:uid="{B705AAEE-8B42-4F08-BE50-8293714153E2}"/>
    <hyperlink ref="E567" r:id="rId13" display="https://teams.microsoft.com/l/message/19:1a623a8d-85f3-4c3e-8fb3-16e90f4eb3b0_c869a345-f176-4ecc-a5d1-ed669c946231@unq.gbl.spaces/1721360695997?context=%7B%22contextType%22%3A%22chat%22%7D" xr:uid="{37452575-571F-4A73-BD3B-306C9C3CECE7}"/>
    <hyperlink ref="E592" r:id="rId14" display="https://teams.microsoft.com/l/message/19:d7afe02c6ef44f8b911b53dfceb5756d@thread.v2/1721363166717?context=%7B%22contextType%22%3A%22chat%22%7D" xr:uid="{EEFBAB37-012D-45FC-B13B-4CCDAB425F30}"/>
    <hyperlink ref="E659" r:id="rId15" display="https://teams.microsoft.com/l/message/19:1a623a8d-85f3-4c3e-8fb3-16e90f4eb3b0_c869a345-f176-4ecc-a5d1-ed669c946231@unq.gbl.spaces/1721630400722?context=%7B%22contextType%22%3A%22chat%22%7D" xr:uid="{4DFA8A63-40C8-41B0-B91B-FBB97C224B16}"/>
    <hyperlink ref="E676" r:id="rId16" display="https://teams.microsoft.com/l/message/19:1a623a8d-85f3-4c3e-8fb3-16e90f4eb3b0_c869a345-f176-4ecc-a5d1-ed669c946231@unq.gbl.spaces/1721785931035?context=%7B%22contextType%22%3A%22chat%22%7D" xr:uid="{6701F63E-FEDD-422C-9DC0-0C2118BE2CE3}"/>
    <hyperlink ref="E609" r:id="rId17" display="https://teams.microsoft.com/l/message/19:d7afe02c6ef44f8b911b53dfceb5756d@thread.v2/1721704465804?context=%7B%22contextType%22%3A%22chat%22%7D" xr:uid="{9872A347-FDC6-4928-966E-ADDD65B3ECE9}"/>
    <hyperlink ref="E699" r:id="rId18" display="https://teams.microsoft.com/l/message/19:1a623a8d-85f3-4c3e-8fb3-16e90f4eb3b0_c869a345-f176-4ecc-a5d1-ed669c946231@unq.gbl.spaces/1721789234228?context=%7B%22contextType%22%3A%22chat%22%7D" xr:uid="{949DD7B7-EB76-497A-869E-3CD197FD6433}"/>
    <hyperlink ref="E744" r:id="rId19" display="https://teams.microsoft.com/l/message/19:d7afe02c6ef44f8b911b53dfceb5756d@thread.v2/1721790790647?context=%7B%22contextType%22%3A%22chat%22%7D" xr:uid="{BE363131-B2A7-407C-8387-18C58C368850}"/>
    <hyperlink ref="E775" r:id="rId20" display="https://teams.microsoft.com/l/message/19:d7afe02c6ef44f8b911b53dfceb5756d@thread.v2/1721802257774?context=%7B%22contextType%22%3A%22chat%22%7D" xr:uid="{1479BC3B-D6D6-4E5A-ADE0-115249278E4F}"/>
    <hyperlink ref="AV788" r:id="rId21" display="https://365dipostar.sharepoint.com/:x:/r/sites/PJ_NewOPLSystemImplementation/Shared Documents/Go Live/Evidence My Form/script Myform 458838 (bukan script general).xlsx?d=w8493ec23c10346a88866d5eeddce672e&amp;csf=1&amp;web=1&amp;e=a3DYWm" xr:uid="{713C073D-1C62-488D-9CB1-0B7347387E93}"/>
    <hyperlink ref="E862" r:id="rId22" display="https://teams.microsoft.com/l/message/19:1a623a8d-85f3-4c3e-8fb3-16e90f4eb3b0_c869a345-f176-4ecc-a5d1-ed669c946231@unq.gbl.spaces/1721804551901?context=%7B%22contextType%22%3A%22chat%22%7D" xr:uid="{D2AA0A4B-DC81-4183-A890-223CE7C9F018}"/>
    <hyperlink ref="E892" r:id="rId23" display="https://teams.microsoft.com/l/message/19:d7afe02c6ef44f8b911b53dfceb5756d@thread.v2/1721724816102?context=%7B%22contextType%22%3A%22chat%22%7D" xr:uid="{C97A09FD-7F23-4C82-A273-4A0EAED1010B}"/>
    <hyperlink ref="E1366" r:id="rId24" display="https://teams.microsoft.com/l/message/19:05e04ef6-a8c9-48db-8065-061fa260292c_f57b8c00-4882-4d7c-a3b9-0ecf369ec9ad@unq.gbl.spaces/1721357046887?context=%7B%22contextType%22%3A%22chat%22%7D" xr:uid="{D73FF74B-3B83-41FC-AB78-2816A4C17BDB}"/>
    <hyperlink ref="E1105" r:id="rId25" display="https://teams.microsoft.com/l/message/19:633595e6-2f48-4516-ad3c-37a06400ad9d_c869a345-f176-4ecc-a5d1-ed669c946231@unq.gbl.spaces/1721782538994?context=%7B%22contextType%22%3A%22chat%22%7D" xr:uid="{F5B4138E-8B0C-43DC-AA4B-C6168D80F2C8}"/>
    <hyperlink ref="E1465" r:id="rId26" display="https://teams.microsoft.com/l/message/19:05e04ef6-a8c9-48db-8065-061fa260292c_f57b8c00-4882-4d7c-a3b9-0ecf369ec9ad@unq.gbl.spaces/1721784837776?context=%7B%22contextType%22%3A%22chat%22%7D" xr:uid="{EB92BED4-8EA0-47F2-A4BC-7E7D6A1D0B80}"/>
    <hyperlink ref="E1337" r:id="rId27" display="https://teams.microsoft.com/l/message/19:633595e6-2f48-4516-ad3c-37a06400ad9d_c869a345-f176-4ecc-a5d1-ed669c946231@unq.gbl.spaces/1721787410484?context=%7B%22contextType%22%3A%22chat%22%7D" xr:uid="{271A695F-643E-466F-9ADA-D1D4DE04DBC5}"/>
    <hyperlink ref="E943" r:id="rId28" display="https://teams.microsoft.com/l/message/19:d7afe02c6ef44f8b911b53dfceb5756d@thread.v2/1721792146958?context=%7B%22contextType%22%3A%22chat%22%7D" xr:uid="{0A6F7474-1735-40A9-AD5F-6389E1EEEEED}"/>
    <hyperlink ref="E1055" r:id="rId29" display="https://teams.microsoft.com/l/message/19:7b2fa5fe-edc2-4da3-875b-3ab936362b45_c869a345-f176-4ecc-a5d1-ed669c946231@unq.gbl.spaces/1721794114974?context=%7B%22contextType%22%3A%22chat%22%7D" xr:uid="{A4DBE8FF-CAA9-4402-B7D4-91859FDFB70C}"/>
    <hyperlink ref="E1569" r:id="rId30" display="https://teams.microsoft.com/l/message/19:3c7afda1-10b1-4f27-87e5-66940ac50010_f57b8c00-4882-4d7c-a3b9-0ecf369ec9ad@unq.gbl.spaces/1721793587891?context=%7B%22contextType%22%3A%22chat%22%7D" xr:uid="{C5084C65-D757-4767-87EF-E681777BE70E}"/>
    <hyperlink ref="E1782" r:id="rId31" display="https://teams.microsoft.com/l/message/19:05e04ef6-a8c9-48db-8065-061fa260292c_f57b8c00-4882-4d7c-a3b9-0ecf369ec9ad@unq.gbl.spaces/1721806279821?context=%7B%22contextType%22%3A%22chat%22%7D" xr:uid="{613D9FFD-FBDB-4CED-9052-CAFF62F3CA93}"/>
    <hyperlink ref="E1848" r:id="rId32" display="https://teams.microsoft.com/l/message/19:05e04ef6-a8c9-48db-8065-061fa260292c_f57b8c00-4882-4d7c-a3b9-0ecf369ec9ad@unq.gbl.spaces/1721814114125?context=%7B%22contextType%22%3A%22chat%22%7D" xr:uid="{1FA36365-2F0E-4172-A0E8-B57EF3909B27}"/>
  </hyperlinks>
  <pageMargins left="0.7" right="0.7" top="0.75" bottom="0.75" header="0.3" footer="0.3"/>
  <drawing r:id="rId3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F2CA-2627-4702-85F2-971ADC70D631}">
  <dimension ref="B2:FU884"/>
  <sheetViews>
    <sheetView zoomScale="85" zoomScaleNormal="85" workbookViewId="0">
      <selection activeCell="A20" sqref="A20"/>
    </sheetView>
  </sheetViews>
  <sheetFormatPr defaultColWidth="2.85546875" defaultRowHeight="15" x14ac:dyDescent="0.25"/>
  <cols>
    <col min="1" max="16384" width="2.85546875" style="3"/>
  </cols>
  <sheetData>
    <row r="2" spans="2:5" x14ac:dyDescent="0.25">
      <c r="B2" s="1" t="s">
        <v>1023</v>
      </c>
      <c r="C2"/>
    </row>
    <row r="3" spans="2:5" x14ac:dyDescent="0.25">
      <c r="B3"/>
      <c r="C3"/>
    </row>
    <row r="4" spans="2:5" customFormat="1" x14ac:dyDescent="0.25">
      <c r="C4" s="13">
        <v>0</v>
      </c>
      <c r="E4" s="1" t="s">
        <v>913</v>
      </c>
    </row>
    <row r="5" spans="2:5" customFormat="1" x14ac:dyDescent="0.25">
      <c r="E5" t="s">
        <v>911</v>
      </c>
    </row>
    <row r="6" spans="2:5" customFormat="1" x14ac:dyDescent="0.25">
      <c r="E6" s="2" t="s">
        <v>912</v>
      </c>
    </row>
    <row r="7" spans="2:5" customFormat="1" x14ac:dyDescent="0.25">
      <c r="E7" t="s">
        <v>163</v>
      </c>
    </row>
    <row r="8" spans="2:5" customFormat="1" x14ac:dyDescent="0.25">
      <c r="E8" t="s">
        <v>164</v>
      </c>
    </row>
    <row r="9" spans="2:5" customFormat="1" x14ac:dyDescent="0.25"/>
    <row r="10" spans="2:5" customFormat="1" x14ac:dyDescent="0.25">
      <c r="E10" s="30" t="s">
        <v>141</v>
      </c>
    </row>
    <row r="11" spans="2:5" customFormat="1" x14ac:dyDescent="0.25">
      <c r="E11" t="s">
        <v>217</v>
      </c>
    </row>
    <row r="12" spans="2:5" customFormat="1" x14ac:dyDescent="0.25"/>
    <row r="13" spans="2:5" customFormat="1" x14ac:dyDescent="0.25">
      <c r="E13" s="30" t="s">
        <v>219</v>
      </c>
    </row>
    <row r="14" spans="2:5" customFormat="1" x14ac:dyDescent="0.25">
      <c r="E14" t="s">
        <v>218</v>
      </c>
    </row>
    <row r="15" spans="2:5" customFormat="1" x14ac:dyDescent="0.25"/>
    <row r="16" spans="2:5" customFormat="1" x14ac:dyDescent="0.25">
      <c r="E16" s="30" t="s">
        <v>220</v>
      </c>
    </row>
    <row r="17" spans="5:42" customFormat="1" x14ac:dyDescent="0.25">
      <c r="E17" t="s">
        <v>1046</v>
      </c>
      <c r="AP17" s="2" t="s">
        <v>1047</v>
      </c>
    </row>
    <row r="18" spans="5:42" customFormat="1" x14ac:dyDescent="0.25"/>
    <row r="19" spans="5:42" customFormat="1" x14ac:dyDescent="0.25">
      <c r="E19" s="30" t="s">
        <v>96</v>
      </c>
    </row>
    <row r="20" spans="5:42" customFormat="1" x14ac:dyDescent="0.25">
      <c r="E20" t="s">
        <v>1045</v>
      </c>
    </row>
    <row r="21" spans="5:42" customFormat="1" x14ac:dyDescent="0.25"/>
    <row r="22" spans="5:42" customFormat="1" x14ac:dyDescent="0.25">
      <c r="E22" s="30" t="s">
        <v>97</v>
      </c>
    </row>
    <row r="23" spans="5:42" customFormat="1" x14ac:dyDescent="0.25">
      <c r="E23" t="s">
        <v>1042</v>
      </c>
    </row>
    <row r="24" spans="5:42" customFormat="1" x14ac:dyDescent="0.25"/>
    <row r="25" spans="5:42" customFormat="1" x14ac:dyDescent="0.25">
      <c r="E25" s="30" t="s">
        <v>101</v>
      </c>
    </row>
    <row r="26" spans="5:42" customFormat="1" x14ac:dyDescent="0.25">
      <c r="E26" t="s">
        <v>1043</v>
      </c>
    </row>
    <row r="27" spans="5:42" customFormat="1" x14ac:dyDescent="0.25"/>
    <row r="28" spans="5:42" customFormat="1" x14ac:dyDescent="0.25">
      <c r="E28" s="30" t="s">
        <v>98</v>
      </c>
    </row>
    <row r="29" spans="5:42" customFormat="1" x14ac:dyDescent="0.25">
      <c r="E29" t="s">
        <v>1044</v>
      </c>
    </row>
    <row r="30" spans="5:42" customFormat="1" x14ac:dyDescent="0.25"/>
    <row r="31" spans="5:42" customFormat="1" x14ac:dyDescent="0.25">
      <c r="E31" s="14" t="s">
        <v>914</v>
      </c>
    </row>
    <row r="32" spans="5:42" customFormat="1" x14ac:dyDescent="0.25">
      <c r="E32" t="s">
        <v>915</v>
      </c>
    </row>
    <row r="33" customFormat="1" x14ac:dyDescent="0.25"/>
    <row r="34" customFormat="1" x14ac:dyDescent="0.25"/>
    <row r="35" customFormat="1" x14ac:dyDescent="0.25"/>
    <row r="36" customFormat="1" x14ac:dyDescent="0.25"/>
    <row r="37" customFormat="1" x14ac:dyDescent="0.25"/>
    <row r="38" customFormat="1" x14ac:dyDescent="0.25"/>
    <row r="39" customFormat="1" x14ac:dyDescent="0.25"/>
    <row r="40" customFormat="1" x14ac:dyDescent="0.25"/>
    <row r="41" customFormat="1" x14ac:dyDescent="0.25"/>
    <row r="42" customFormat="1" x14ac:dyDescent="0.25"/>
    <row r="43" customFormat="1" x14ac:dyDescent="0.25"/>
    <row r="44" customFormat="1" x14ac:dyDescent="0.25"/>
    <row r="45" customFormat="1" x14ac:dyDescent="0.25"/>
    <row r="46" customFormat="1" x14ac:dyDescent="0.25"/>
    <row r="47" customFormat="1" x14ac:dyDescent="0.25"/>
    <row r="48" customFormat="1" x14ac:dyDescent="0.25"/>
    <row r="49" spans="5:5" customFormat="1" x14ac:dyDescent="0.25"/>
    <row r="50" spans="5:5" customFormat="1" x14ac:dyDescent="0.25"/>
    <row r="51" spans="5:5" customFormat="1" x14ac:dyDescent="0.25"/>
    <row r="52" spans="5:5" customFormat="1" x14ac:dyDescent="0.25"/>
    <row r="53" spans="5:5" customFormat="1" x14ac:dyDescent="0.25"/>
    <row r="54" spans="5:5" customFormat="1" x14ac:dyDescent="0.25"/>
    <row r="55" spans="5:5" customFormat="1" x14ac:dyDescent="0.25"/>
    <row r="56" spans="5:5" customFormat="1" x14ac:dyDescent="0.25">
      <c r="E56" s="14" t="s">
        <v>917</v>
      </c>
    </row>
    <row r="57" spans="5:5" customFormat="1" x14ac:dyDescent="0.25">
      <c r="E57" t="s">
        <v>918</v>
      </c>
    </row>
    <row r="58" spans="5:5" customFormat="1" x14ac:dyDescent="0.25"/>
    <row r="59" spans="5:5" customFormat="1" x14ac:dyDescent="0.25"/>
    <row r="60" spans="5:5" customFormat="1" x14ac:dyDescent="0.25"/>
    <row r="61" spans="5:5" customFormat="1" x14ac:dyDescent="0.25"/>
    <row r="62" spans="5:5" customFormat="1" x14ac:dyDescent="0.25"/>
    <row r="63" spans="5:5" customFormat="1" x14ac:dyDescent="0.25"/>
    <row r="64" spans="5:5" customFormat="1" x14ac:dyDescent="0.25"/>
    <row r="65" spans="48:48" customFormat="1" x14ac:dyDescent="0.25"/>
    <row r="66" spans="48:48" customFormat="1" x14ac:dyDescent="0.25"/>
    <row r="67" spans="48:48" customFormat="1" x14ac:dyDescent="0.25"/>
    <row r="68" spans="48:48" customFormat="1" x14ac:dyDescent="0.25"/>
    <row r="69" spans="48:48" customFormat="1" x14ac:dyDescent="0.25">
      <c r="AV69" s="14" t="s">
        <v>1041</v>
      </c>
    </row>
    <row r="70" spans="48:48" customFormat="1" x14ac:dyDescent="0.25"/>
    <row r="71" spans="48:48" customFormat="1" x14ac:dyDescent="0.25"/>
    <row r="72" spans="48:48" customFormat="1" x14ac:dyDescent="0.25"/>
    <row r="73" spans="48:48" customFormat="1" x14ac:dyDescent="0.25"/>
    <row r="74" spans="48:48" customFormat="1" x14ac:dyDescent="0.25"/>
    <row r="75" spans="48:48" customFormat="1" x14ac:dyDescent="0.25"/>
    <row r="76" spans="48:48" customFormat="1" x14ac:dyDescent="0.25"/>
    <row r="77" spans="48:48" customFormat="1" x14ac:dyDescent="0.25"/>
    <row r="78" spans="48:48" customFormat="1" x14ac:dyDescent="0.25"/>
    <row r="79" spans="48:48" customFormat="1" x14ac:dyDescent="0.25"/>
    <row r="80" spans="48:48" customFormat="1" x14ac:dyDescent="0.25"/>
    <row r="81" spans="5:5" customFormat="1" x14ac:dyDescent="0.25">
      <c r="E81" s="1" t="s">
        <v>1023</v>
      </c>
    </row>
    <row r="82" spans="5:5" customFormat="1" x14ac:dyDescent="0.25"/>
    <row r="83" spans="5:5" customFormat="1" x14ac:dyDescent="0.25">
      <c r="E83" s="14" t="s">
        <v>1031</v>
      </c>
    </row>
    <row r="84" spans="5:5" customFormat="1" x14ac:dyDescent="0.25">
      <c r="E84" t="s">
        <v>1032</v>
      </c>
    </row>
    <row r="85" spans="5:5" customFormat="1" x14ac:dyDescent="0.25"/>
    <row r="86" spans="5:5" customFormat="1" x14ac:dyDescent="0.25"/>
    <row r="87" spans="5:5" customFormat="1" x14ac:dyDescent="0.25"/>
    <row r="88" spans="5:5" customFormat="1" x14ac:dyDescent="0.25"/>
    <row r="89" spans="5:5" customFormat="1" x14ac:dyDescent="0.25"/>
    <row r="90" spans="5:5" customFormat="1" x14ac:dyDescent="0.25"/>
    <row r="91" spans="5:5" customFormat="1" x14ac:dyDescent="0.25"/>
    <row r="92" spans="5:5" customFormat="1" x14ac:dyDescent="0.25"/>
    <row r="93" spans="5:5" customFormat="1" x14ac:dyDescent="0.25"/>
    <row r="94" spans="5:5" customFormat="1" x14ac:dyDescent="0.25"/>
    <row r="95" spans="5:5" customFormat="1" x14ac:dyDescent="0.25"/>
    <row r="96" spans="5:5" customFormat="1" x14ac:dyDescent="0.25"/>
    <row r="97" customFormat="1" x14ac:dyDescent="0.25"/>
    <row r="98" customFormat="1" x14ac:dyDescent="0.25"/>
    <row r="99" customFormat="1" x14ac:dyDescent="0.25"/>
    <row r="100" customFormat="1" x14ac:dyDescent="0.25"/>
    <row r="101" customFormat="1" x14ac:dyDescent="0.25"/>
    <row r="102" customFormat="1" x14ac:dyDescent="0.25"/>
    <row r="103" customFormat="1" x14ac:dyDescent="0.25"/>
    <row r="104" customFormat="1" x14ac:dyDescent="0.25"/>
    <row r="105" customFormat="1" x14ac:dyDescent="0.25"/>
    <row r="106" customFormat="1" x14ac:dyDescent="0.25"/>
    <row r="107" customFormat="1" x14ac:dyDescent="0.25"/>
    <row r="108" customFormat="1" x14ac:dyDescent="0.25"/>
    <row r="109" customFormat="1" x14ac:dyDescent="0.25"/>
    <row r="110" customFormat="1" x14ac:dyDescent="0.25"/>
    <row r="111" customFormat="1" x14ac:dyDescent="0.25"/>
    <row r="112" customFormat="1" x14ac:dyDescent="0.25"/>
    <row r="113" customFormat="1" x14ac:dyDescent="0.25"/>
    <row r="114" customFormat="1" x14ac:dyDescent="0.25"/>
    <row r="115" customFormat="1" x14ac:dyDescent="0.25"/>
    <row r="116" customFormat="1" x14ac:dyDescent="0.25"/>
    <row r="117" customFormat="1" x14ac:dyDescent="0.25"/>
    <row r="118" customFormat="1" x14ac:dyDescent="0.25"/>
    <row r="119" customFormat="1" x14ac:dyDescent="0.25"/>
    <row r="120" customFormat="1" x14ac:dyDescent="0.25"/>
    <row r="121" customFormat="1" x14ac:dyDescent="0.25"/>
    <row r="122" customFormat="1" x14ac:dyDescent="0.25"/>
    <row r="123" customFormat="1" x14ac:dyDescent="0.25"/>
    <row r="124" customFormat="1" x14ac:dyDescent="0.25"/>
    <row r="125" customFormat="1" x14ac:dyDescent="0.25"/>
    <row r="126" customFormat="1" x14ac:dyDescent="0.25"/>
    <row r="127" customFormat="1" x14ac:dyDescent="0.25"/>
    <row r="128" customFormat="1" x14ac:dyDescent="0.25"/>
    <row r="129" spans="5:74" customFormat="1" x14ac:dyDescent="0.25"/>
    <row r="130" spans="5:74" customFormat="1" x14ac:dyDescent="0.25"/>
    <row r="131" spans="5:74" customFormat="1" x14ac:dyDescent="0.25">
      <c r="E131" s="14" t="s">
        <v>1041</v>
      </c>
    </row>
    <row r="132" spans="5:74" customFormat="1" x14ac:dyDescent="0.25"/>
    <row r="133" spans="5:74" customFormat="1" x14ac:dyDescent="0.25">
      <c r="E133" s="21" t="s">
        <v>941</v>
      </c>
      <c r="F133" s="21"/>
      <c r="G133" s="21"/>
      <c r="H133" s="21"/>
      <c r="I133" s="21"/>
      <c r="J133" s="21"/>
      <c r="K133" s="21"/>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c r="BM133" s="22"/>
      <c r="BN133" s="22"/>
      <c r="BO133" s="22"/>
      <c r="BP133" s="22"/>
      <c r="BQ133" s="22"/>
      <c r="BR133" s="22"/>
      <c r="BS133" s="22"/>
      <c r="BT133" s="22"/>
      <c r="BU133" s="22"/>
      <c r="BV133" s="22"/>
    </row>
    <row r="134" spans="5:74" customFormat="1" x14ac:dyDescent="0.25">
      <c r="E134" s="28" t="s">
        <v>1039</v>
      </c>
      <c r="F134" s="21"/>
      <c r="G134" s="21"/>
      <c r="H134" s="21"/>
      <c r="I134" s="21"/>
      <c r="J134" s="21"/>
      <c r="K134" s="21"/>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c r="BM134" s="22"/>
      <c r="BN134" s="22"/>
      <c r="BO134" s="22"/>
      <c r="BP134" s="22"/>
      <c r="BQ134" s="22"/>
      <c r="BR134" s="22"/>
      <c r="BS134" s="22"/>
      <c r="BT134" s="22"/>
      <c r="BU134" s="22"/>
      <c r="BV134" s="22"/>
    </row>
    <row r="135" spans="5:74" customFormat="1" x14ac:dyDescent="0.25">
      <c r="E135" s="28" t="s">
        <v>1040</v>
      </c>
      <c r="F135" s="21"/>
      <c r="G135" s="21"/>
      <c r="H135" s="21"/>
      <c r="I135" s="21"/>
      <c r="J135" s="21"/>
      <c r="K135" s="21"/>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c r="BM135" s="22"/>
      <c r="BN135" s="22"/>
      <c r="BO135" s="22"/>
      <c r="BP135" s="22"/>
      <c r="BQ135" s="22"/>
      <c r="BR135" s="22"/>
      <c r="BS135" s="22"/>
      <c r="BT135" s="22"/>
      <c r="BU135" s="22"/>
      <c r="BV135" s="22"/>
    </row>
    <row r="136" spans="5:74" customFormat="1" x14ac:dyDescent="0.25">
      <c r="E136" s="21"/>
      <c r="F136" s="21"/>
      <c r="G136" s="21"/>
      <c r="H136" s="21"/>
      <c r="I136" s="21"/>
      <c r="J136" s="21"/>
      <c r="K136" s="21"/>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c r="BM136" s="22"/>
      <c r="BN136" s="22"/>
      <c r="BO136" s="22"/>
      <c r="BP136" s="22"/>
      <c r="BQ136" s="22"/>
      <c r="BR136" s="22"/>
      <c r="BS136" s="22"/>
      <c r="BT136" s="22"/>
      <c r="BU136" s="22"/>
      <c r="BV136" s="22"/>
    </row>
    <row r="137" spans="5:74" customFormat="1" x14ac:dyDescent="0.25">
      <c r="E137" s="21" t="s">
        <v>1048</v>
      </c>
      <c r="F137" s="21"/>
      <c r="G137" s="21"/>
      <c r="H137" s="21"/>
      <c r="I137" s="21"/>
      <c r="J137" s="21"/>
      <c r="K137" s="21"/>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c r="BM137" s="22"/>
      <c r="BN137" s="22"/>
      <c r="BO137" s="22"/>
      <c r="BP137" s="22"/>
      <c r="BQ137" s="22"/>
      <c r="BR137" s="22"/>
      <c r="BS137" s="22"/>
      <c r="BT137" s="22"/>
      <c r="BU137" s="22"/>
      <c r="BV137" s="22"/>
    </row>
    <row r="138" spans="5:74" customFormat="1" x14ac:dyDescent="0.25">
      <c r="E138" s="28" t="s">
        <v>1050</v>
      </c>
      <c r="F138" s="21"/>
      <c r="G138" s="21"/>
      <c r="H138" s="21"/>
      <c r="I138" s="21"/>
      <c r="J138" s="21"/>
      <c r="K138" s="21"/>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c r="BM138" s="22"/>
      <c r="BN138" s="22"/>
      <c r="BO138" s="22"/>
      <c r="BP138" s="22"/>
      <c r="BQ138" s="22"/>
      <c r="BR138" s="22"/>
      <c r="BS138" s="22"/>
      <c r="BT138" s="22"/>
      <c r="BU138" s="22"/>
      <c r="BV138" s="22"/>
    </row>
    <row r="139" spans="5:74" customFormat="1" x14ac:dyDescent="0.25">
      <c r="E139" s="21" t="s">
        <v>1051</v>
      </c>
      <c r="F139" s="21"/>
      <c r="G139" s="21"/>
      <c r="H139" s="21"/>
      <c r="I139" s="21"/>
      <c r="J139" s="21"/>
      <c r="K139" s="21"/>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c r="BM139" s="22"/>
      <c r="BN139" s="22"/>
      <c r="BO139" s="22"/>
      <c r="BP139" s="22"/>
      <c r="BQ139" s="22"/>
      <c r="BR139" s="22"/>
      <c r="BS139" s="22"/>
      <c r="BT139" s="22"/>
      <c r="BU139" s="22"/>
      <c r="BV139" s="22"/>
    </row>
    <row r="140" spans="5:74" customFormat="1" x14ac:dyDescent="0.25">
      <c r="E140" s="21" t="s">
        <v>1052</v>
      </c>
      <c r="F140" s="21"/>
      <c r="G140" s="21"/>
      <c r="H140" s="21"/>
      <c r="I140" s="21"/>
      <c r="J140" s="21"/>
      <c r="K140" s="21"/>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c r="BM140" s="22"/>
      <c r="BN140" s="22"/>
      <c r="BO140" s="22"/>
      <c r="BP140" s="22"/>
      <c r="BQ140" s="22"/>
      <c r="BR140" s="22"/>
      <c r="BS140" s="22"/>
      <c r="BT140" s="22"/>
      <c r="BU140" s="22"/>
      <c r="BV140" s="22"/>
    </row>
    <row r="141" spans="5:74" customFormat="1" x14ac:dyDescent="0.25">
      <c r="E141" s="21"/>
      <c r="F141" s="21"/>
      <c r="G141" s="21"/>
      <c r="H141" s="21"/>
      <c r="I141" s="21"/>
      <c r="J141" s="21"/>
      <c r="K141" s="21"/>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c r="BM141" s="22"/>
      <c r="BN141" s="22"/>
      <c r="BO141" s="22"/>
      <c r="BP141" s="22"/>
      <c r="BQ141" s="22"/>
      <c r="BR141" s="22"/>
      <c r="BS141" s="22"/>
      <c r="BT141" s="22"/>
      <c r="BU141" s="22"/>
      <c r="BV141" s="22"/>
    </row>
    <row r="142" spans="5:74" customFormat="1" x14ac:dyDescent="0.25">
      <c r="E142" s="21" t="s">
        <v>978</v>
      </c>
      <c r="F142" s="21"/>
      <c r="G142" s="21"/>
      <c r="H142" s="21"/>
      <c r="I142" s="21"/>
      <c r="J142" s="21"/>
      <c r="K142" s="21"/>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c r="BM142" s="22"/>
      <c r="BN142" s="22"/>
      <c r="BO142" s="22"/>
      <c r="BP142" s="22"/>
      <c r="BQ142" s="22"/>
      <c r="BR142" s="22"/>
      <c r="BS142" s="22"/>
      <c r="BT142" s="22"/>
      <c r="BU142" s="22"/>
      <c r="BV142" s="22"/>
    </row>
    <row r="143" spans="5:74" customFormat="1" x14ac:dyDescent="0.25"/>
    <row r="144" spans="5:74" customFormat="1" x14ac:dyDescent="0.25">
      <c r="E144" t="s">
        <v>31</v>
      </c>
    </row>
    <row r="145" spans="5:16" customFormat="1" x14ac:dyDescent="0.25">
      <c r="E145" s="2" t="s">
        <v>1047</v>
      </c>
      <c r="N145" s="29" t="s">
        <v>165</v>
      </c>
      <c r="P145" s="24" t="s">
        <v>1049</v>
      </c>
    </row>
    <row r="146" spans="5:16" customFormat="1" x14ac:dyDescent="0.25"/>
    <row r="147" spans="5:16" customFormat="1" x14ac:dyDescent="0.25"/>
    <row r="148" spans="5:16" customFormat="1" x14ac:dyDescent="0.25"/>
    <row r="149" spans="5:16" customFormat="1" x14ac:dyDescent="0.25"/>
    <row r="150" spans="5:16" customFormat="1" x14ac:dyDescent="0.25"/>
    <row r="151" spans="5:16" customFormat="1" x14ac:dyDescent="0.25"/>
    <row r="152" spans="5:16" customFormat="1" x14ac:dyDescent="0.25"/>
    <row r="153" spans="5:16" customFormat="1" x14ac:dyDescent="0.25"/>
    <row r="154" spans="5:16" customFormat="1" x14ac:dyDescent="0.25"/>
    <row r="155" spans="5:16" customFormat="1" x14ac:dyDescent="0.25"/>
    <row r="156" spans="5:16" customFormat="1" x14ac:dyDescent="0.25"/>
    <row r="157" spans="5:16" customFormat="1" x14ac:dyDescent="0.25"/>
    <row r="158" spans="5:16" customFormat="1" x14ac:dyDescent="0.25"/>
    <row r="159" spans="5:16" customFormat="1" x14ac:dyDescent="0.25"/>
    <row r="160" spans="5:16" customFormat="1" x14ac:dyDescent="0.25"/>
    <row r="161" customFormat="1" x14ac:dyDescent="0.25"/>
    <row r="162" customFormat="1" x14ac:dyDescent="0.25"/>
    <row r="163" customFormat="1" x14ac:dyDescent="0.25"/>
    <row r="164" customFormat="1" x14ac:dyDescent="0.25"/>
    <row r="165" customFormat="1" x14ac:dyDescent="0.25"/>
    <row r="166" customFormat="1" x14ac:dyDescent="0.25"/>
    <row r="167" customFormat="1" x14ac:dyDescent="0.25"/>
    <row r="168" customFormat="1" x14ac:dyDescent="0.25"/>
    <row r="169" customFormat="1" x14ac:dyDescent="0.25"/>
    <row r="170" customFormat="1" x14ac:dyDescent="0.25"/>
    <row r="171" customFormat="1" x14ac:dyDescent="0.25"/>
    <row r="172" customFormat="1" x14ac:dyDescent="0.25"/>
    <row r="173" customFormat="1" x14ac:dyDescent="0.25"/>
    <row r="174" customFormat="1" x14ac:dyDescent="0.25"/>
    <row r="175" customFormat="1" x14ac:dyDescent="0.25"/>
    <row r="176" customFormat="1" x14ac:dyDescent="0.25"/>
    <row r="177" spans="5:77" customFormat="1" x14ac:dyDescent="0.25"/>
    <row r="178" spans="5:77" customFormat="1" x14ac:dyDescent="0.25"/>
    <row r="179" spans="5:77" customFormat="1" x14ac:dyDescent="0.25"/>
    <row r="180" spans="5:77" customFormat="1" x14ac:dyDescent="0.25"/>
    <row r="181" spans="5:77" customFormat="1" x14ac:dyDescent="0.25"/>
    <row r="182" spans="5:77" customFormat="1" x14ac:dyDescent="0.25"/>
    <row r="183" spans="5:77" customFormat="1" x14ac:dyDescent="0.25"/>
    <row r="184" spans="5:77" customFormat="1" x14ac:dyDescent="0.25"/>
    <row r="185" spans="5:77" customFormat="1" x14ac:dyDescent="0.25"/>
    <row r="186" spans="5:77" customFormat="1" x14ac:dyDescent="0.25"/>
    <row r="187" spans="5:77" customFormat="1" x14ac:dyDescent="0.25"/>
    <row r="188" spans="5:77" customFormat="1" x14ac:dyDescent="0.25"/>
    <row r="189" spans="5:77" customFormat="1" x14ac:dyDescent="0.25">
      <c r="E189" s="2" t="s">
        <v>3</v>
      </c>
      <c r="BY189" s="2" t="s">
        <v>4</v>
      </c>
    </row>
    <row r="190" spans="5:77" customFormat="1" x14ac:dyDescent="0.25"/>
    <row r="191" spans="5:77" customFormat="1" x14ac:dyDescent="0.25"/>
    <row r="192" spans="5:77" customFormat="1" x14ac:dyDescent="0.25"/>
    <row r="193" customFormat="1" x14ac:dyDescent="0.25"/>
    <row r="194" customFormat="1" x14ac:dyDescent="0.25"/>
    <row r="195" customFormat="1" x14ac:dyDescent="0.25"/>
    <row r="196" customFormat="1" x14ac:dyDescent="0.25"/>
    <row r="197" customFormat="1" x14ac:dyDescent="0.25"/>
    <row r="198" customFormat="1" x14ac:dyDescent="0.25"/>
    <row r="199" customFormat="1" x14ac:dyDescent="0.25"/>
    <row r="200" customFormat="1" x14ac:dyDescent="0.25"/>
    <row r="201" customFormat="1" x14ac:dyDescent="0.25"/>
    <row r="202" customFormat="1" x14ac:dyDescent="0.25"/>
    <row r="203" customFormat="1" x14ac:dyDescent="0.25"/>
    <row r="204" customFormat="1" x14ac:dyDescent="0.25"/>
    <row r="205" customFormat="1" x14ac:dyDescent="0.25"/>
    <row r="206" customFormat="1" x14ac:dyDescent="0.25"/>
    <row r="207" customFormat="1" x14ac:dyDescent="0.25"/>
    <row r="208" customFormat="1" x14ac:dyDescent="0.25"/>
    <row r="209" customFormat="1" x14ac:dyDescent="0.25"/>
    <row r="210" customFormat="1" x14ac:dyDescent="0.25"/>
    <row r="211" customFormat="1" x14ac:dyDescent="0.25"/>
    <row r="212" customFormat="1" x14ac:dyDescent="0.25"/>
    <row r="213" customFormat="1" x14ac:dyDescent="0.25"/>
    <row r="214" customFormat="1" x14ac:dyDescent="0.25"/>
    <row r="215" customFormat="1" x14ac:dyDescent="0.25"/>
    <row r="216" customFormat="1" x14ac:dyDescent="0.25"/>
    <row r="217" customFormat="1" x14ac:dyDescent="0.25"/>
    <row r="218" customFormat="1" x14ac:dyDescent="0.25"/>
    <row r="219" customFormat="1" x14ac:dyDescent="0.25"/>
    <row r="220" customFormat="1" x14ac:dyDescent="0.25"/>
    <row r="221" customFormat="1" x14ac:dyDescent="0.25"/>
    <row r="222" customFormat="1" x14ac:dyDescent="0.25"/>
    <row r="223" customFormat="1" x14ac:dyDescent="0.25"/>
    <row r="224" customFormat="1" x14ac:dyDescent="0.25"/>
    <row r="225" spans="5:5" customFormat="1" x14ac:dyDescent="0.25"/>
    <row r="226" spans="5:5" customFormat="1" x14ac:dyDescent="0.25"/>
    <row r="227" spans="5:5" customFormat="1" x14ac:dyDescent="0.25"/>
    <row r="228" spans="5:5" customFormat="1" x14ac:dyDescent="0.25"/>
    <row r="229" spans="5:5" customFormat="1" x14ac:dyDescent="0.25"/>
    <row r="230" spans="5:5" customFormat="1" x14ac:dyDescent="0.25"/>
    <row r="231" spans="5:5" customFormat="1" x14ac:dyDescent="0.25"/>
    <row r="232" spans="5:5" customFormat="1" x14ac:dyDescent="0.25"/>
    <row r="233" spans="5:5" customFormat="1" x14ac:dyDescent="0.25"/>
    <row r="234" spans="5:5" customFormat="1" x14ac:dyDescent="0.25"/>
    <row r="235" spans="5:5" customFormat="1" x14ac:dyDescent="0.25"/>
    <row r="236" spans="5:5" customFormat="1" x14ac:dyDescent="0.25"/>
    <row r="237" spans="5:5" customFormat="1" x14ac:dyDescent="0.25"/>
    <row r="238" spans="5:5" customFormat="1" x14ac:dyDescent="0.25">
      <c r="E238" s="14" t="s">
        <v>1053</v>
      </c>
    </row>
    <row r="239" spans="5:5" customFormat="1" x14ac:dyDescent="0.25">
      <c r="E239" t="s">
        <v>1054</v>
      </c>
    </row>
    <row r="240" spans="5:5" customFormat="1" x14ac:dyDescent="0.25"/>
    <row r="241" customFormat="1" x14ac:dyDescent="0.25"/>
    <row r="242" customFormat="1" x14ac:dyDescent="0.25"/>
    <row r="243" customFormat="1" x14ac:dyDescent="0.25"/>
    <row r="244" customFormat="1" x14ac:dyDescent="0.25"/>
    <row r="245" customFormat="1" x14ac:dyDescent="0.25"/>
    <row r="246" customFormat="1" x14ac:dyDescent="0.25"/>
    <row r="247" customFormat="1" x14ac:dyDescent="0.25"/>
    <row r="248" customFormat="1" x14ac:dyDescent="0.25"/>
    <row r="249" customFormat="1" x14ac:dyDescent="0.25"/>
    <row r="250" customFormat="1" x14ac:dyDescent="0.25"/>
    <row r="251" customFormat="1" x14ac:dyDescent="0.25"/>
    <row r="252" customFormat="1" x14ac:dyDescent="0.25"/>
    <row r="253" customFormat="1" x14ac:dyDescent="0.25"/>
    <row r="254" customFormat="1" x14ac:dyDescent="0.25"/>
    <row r="255" customFormat="1" x14ac:dyDescent="0.25"/>
    <row r="256" customFormat="1" x14ac:dyDescent="0.25"/>
    <row r="257" customFormat="1" x14ac:dyDescent="0.25"/>
    <row r="258" customFormat="1" x14ac:dyDescent="0.25"/>
    <row r="259" customFormat="1" x14ac:dyDescent="0.25"/>
    <row r="260" customFormat="1" x14ac:dyDescent="0.25"/>
    <row r="261" customFormat="1" x14ac:dyDescent="0.25"/>
    <row r="262" customFormat="1" x14ac:dyDescent="0.25"/>
    <row r="263" customFormat="1" x14ac:dyDescent="0.25"/>
    <row r="264" customFormat="1" x14ac:dyDescent="0.25"/>
    <row r="265" customFormat="1" x14ac:dyDescent="0.25"/>
    <row r="266" customFormat="1" x14ac:dyDescent="0.25"/>
    <row r="267" customFormat="1" x14ac:dyDescent="0.25"/>
    <row r="268" customFormat="1" x14ac:dyDescent="0.25"/>
    <row r="269" customFormat="1" x14ac:dyDescent="0.25"/>
    <row r="270" customFormat="1" x14ac:dyDescent="0.25"/>
    <row r="271" customFormat="1" x14ac:dyDescent="0.25"/>
    <row r="272" customFormat="1" x14ac:dyDescent="0.25"/>
    <row r="273" spans="3:5" customFormat="1" x14ac:dyDescent="0.25"/>
    <row r="274" spans="3:5" customFormat="1" x14ac:dyDescent="0.25"/>
    <row r="275" spans="3:5" customFormat="1" x14ac:dyDescent="0.25"/>
    <row r="276" spans="3:5" customFormat="1" x14ac:dyDescent="0.25"/>
    <row r="277" spans="3:5" customFormat="1" x14ac:dyDescent="0.25"/>
    <row r="278" spans="3:5" customFormat="1" x14ac:dyDescent="0.25"/>
    <row r="279" spans="3:5" customFormat="1" x14ac:dyDescent="0.25">
      <c r="C279" s="13">
        <v>0</v>
      </c>
      <c r="E279" s="1" t="s">
        <v>987</v>
      </c>
    </row>
    <row r="280" spans="3:5" customFormat="1" x14ac:dyDescent="0.25">
      <c r="E280" s="2" t="s">
        <v>988</v>
      </c>
    </row>
    <row r="281" spans="3:5" customFormat="1" x14ac:dyDescent="0.25">
      <c r="E281" t="s">
        <v>89</v>
      </c>
    </row>
    <row r="282" spans="3:5" customFormat="1" x14ac:dyDescent="0.25">
      <c r="E282" s="14" t="s">
        <v>90</v>
      </c>
    </row>
    <row r="283" spans="3:5" customFormat="1" x14ac:dyDescent="0.25"/>
    <row r="284" spans="3:5" customFormat="1" x14ac:dyDescent="0.25"/>
    <row r="285" spans="3:5" customFormat="1" x14ac:dyDescent="0.25"/>
    <row r="286" spans="3:5" customFormat="1" x14ac:dyDescent="0.25"/>
    <row r="287" spans="3:5" customFormat="1" x14ac:dyDescent="0.25"/>
    <row r="288" spans="3:5" customFormat="1" x14ac:dyDescent="0.25"/>
    <row r="289" customFormat="1" x14ac:dyDescent="0.25"/>
    <row r="290" customFormat="1" x14ac:dyDescent="0.25"/>
    <row r="291" customFormat="1" x14ac:dyDescent="0.25"/>
    <row r="292" customFormat="1" x14ac:dyDescent="0.25"/>
    <row r="293" customFormat="1" x14ac:dyDescent="0.25"/>
    <row r="294" customFormat="1" x14ac:dyDescent="0.25"/>
    <row r="295" customFormat="1" x14ac:dyDescent="0.25"/>
    <row r="296" customFormat="1" x14ac:dyDescent="0.25"/>
    <row r="297" customFormat="1" x14ac:dyDescent="0.25"/>
    <row r="298" customFormat="1" x14ac:dyDescent="0.25"/>
    <row r="299" customFormat="1" x14ac:dyDescent="0.25"/>
    <row r="300" customFormat="1" x14ac:dyDescent="0.25"/>
    <row r="301" customFormat="1" x14ac:dyDescent="0.25"/>
    <row r="302" customFormat="1" x14ac:dyDescent="0.25"/>
    <row r="303" customFormat="1" x14ac:dyDescent="0.25"/>
    <row r="304" customFormat="1" x14ac:dyDescent="0.25"/>
    <row r="305" spans="5:53" customFormat="1" x14ac:dyDescent="0.25"/>
    <row r="306" spans="5:53" customFormat="1" x14ac:dyDescent="0.25"/>
    <row r="307" spans="5:53" customFormat="1" x14ac:dyDescent="0.25"/>
    <row r="308" spans="5:53" customFormat="1" x14ac:dyDescent="0.25"/>
    <row r="309" spans="5:53" customFormat="1" x14ac:dyDescent="0.25">
      <c r="E309" s="2" t="s">
        <v>180</v>
      </c>
    </row>
    <row r="310" spans="5:53" customFormat="1" x14ac:dyDescent="0.25"/>
    <row r="311" spans="5:53" customFormat="1" x14ac:dyDescent="0.25">
      <c r="E311" s="1" t="s">
        <v>1023</v>
      </c>
    </row>
    <row r="312" spans="5:53" customFormat="1" x14ac:dyDescent="0.25"/>
    <row r="313" spans="5:53" x14ac:dyDescent="0.25">
      <c r="E313" s="3" t="s">
        <v>71</v>
      </c>
      <c r="U313" s="5" t="s">
        <v>75</v>
      </c>
      <c r="AI313" s="3" t="s">
        <v>78</v>
      </c>
    </row>
    <row r="314" spans="5:53" x14ac:dyDescent="0.25">
      <c r="E314" s="3" t="s">
        <v>72</v>
      </c>
      <c r="U314" s="5" t="s">
        <v>76</v>
      </c>
      <c r="AI314" s="3" t="s">
        <v>79</v>
      </c>
    </row>
    <row r="315" spans="5:53" x14ac:dyDescent="0.25">
      <c r="E315" s="3" t="s">
        <v>73</v>
      </c>
      <c r="U315" s="5" t="s">
        <v>77</v>
      </c>
      <c r="AI315" s="3" t="s">
        <v>80</v>
      </c>
    </row>
    <row r="317" spans="5:53" x14ac:dyDescent="0.25">
      <c r="E317" s="6" t="s">
        <v>1</v>
      </c>
      <c r="F317" s="7"/>
      <c r="G317" s="7"/>
      <c r="H317" s="7"/>
      <c r="I317" s="7"/>
      <c r="J317" s="7"/>
      <c r="K317" s="7"/>
      <c r="L317" s="7"/>
      <c r="M317" s="7"/>
      <c r="N317" s="7"/>
      <c r="O317" s="7"/>
      <c r="P317" s="7"/>
      <c r="Q317" s="7"/>
      <c r="R317" s="7"/>
      <c r="S317" s="7"/>
      <c r="T317" s="7"/>
      <c r="U317" s="7"/>
      <c r="V317" s="7"/>
      <c r="W317" s="7"/>
      <c r="X317" s="7"/>
      <c r="Y317" s="7"/>
      <c r="Z317" s="7"/>
      <c r="AA317" s="7"/>
      <c r="AB317" s="7"/>
      <c r="AC317" s="7"/>
      <c r="AD317" s="7"/>
      <c r="AE317" s="7"/>
      <c r="AN317" s="6" t="s">
        <v>1</v>
      </c>
      <c r="AO317" s="7"/>
      <c r="AP317" s="7"/>
      <c r="AQ317" s="7"/>
      <c r="AR317" s="7"/>
      <c r="AS317" s="7"/>
      <c r="AT317" s="7"/>
      <c r="AU317" s="7"/>
      <c r="AV317" s="7"/>
      <c r="AW317" s="7"/>
      <c r="AX317" s="7"/>
      <c r="AY317" s="7"/>
      <c r="AZ317" s="7"/>
      <c r="BA317" s="7"/>
    </row>
    <row r="318" spans="5:53" x14ac:dyDescent="0.25">
      <c r="E318" s="6" t="s">
        <v>43</v>
      </c>
      <c r="F318" s="7"/>
      <c r="G318" s="7"/>
      <c r="H318" s="7"/>
      <c r="I318" s="7"/>
      <c r="J318" s="7"/>
      <c r="K318" s="7"/>
      <c r="L318" s="7"/>
      <c r="M318" s="7"/>
      <c r="N318" s="7"/>
      <c r="O318" s="7"/>
      <c r="P318" s="7"/>
      <c r="Q318" s="7"/>
      <c r="R318" s="7"/>
      <c r="S318" s="7"/>
      <c r="T318" s="7"/>
      <c r="U318" s="7"/>
      <c r="V318" s="7"/>
      <c r="W318" s="7"/>
      <c r="X318" s="7"/>
      <c r="Y318" s="7"/>
      <c r="Z318" s="7"/>
      <c r="AA318" s="7"/>
      <c r="AB318" s="7"/>
      <c r="AC318" s="7"/>
      <c r="AD318" s="7"/>
      <c r="AE318" s="7"/>
      <c r="AN318" s="6" t="s">
        <v>43</v>
      </c>
      <c r="AO318" s="7"/>
      <c r="AP318" s="7"/>
      <c r="AQ318" s="7"/>
      <c r="AR318" s="7"/>
      <c r="AS318" s="7"/>
      <c r="AT318" s="7"/>
      <c r="AU318" s="7"/>
      <c r="AV318" s="7"/>
      <c r="AW318" s="7"/>
      <c r="AX318" s="7"/>
      <c r="AY318" s="7"/>
      <c r="AZ318" s="7"/>
      <c r="BA318" s="7"/>
    </row>
    <row r="319" spans="5:53" x14ac:dyDescent="0.25">
      <c r="E319" s="6" t="s">
        <v>49</v>
      </c>
      <c r="F319" s="7"/>
      <c r="G319" s="7"/>
      <c r="H319" s="7"/>
      <c r="I319" s="7"/>
      <c r="J319" s="7"/>
      <c r="K319" s="7"/>
      <c r="L319" s="7"/>
      <c r="M319" s="7"/>
      <c r="N319" s="7"/>
      <c r="O319" s="7"/>
      <c r="P319" s="7"/>
      <c r="Q319" s="7"/>
      <c r="R319" s="7"/>
      <c r="S319" s="7"/>
      <c r="T319" s="7"/>
      <c r="U319" s="7"/>
      <c r="V319" s="7"/>
      <c r="W319" s="7"/>
      <c r="X319" s="7"/>
      <c r="Y319" s="7"/>
      <c r="Z319" s="7"/>
      <c r="AA319" s="7"/>
      <c r="AB319" s="7"/>
      <c r="AC319" s="7"/>
      <c r="AD319" s="7"/>
      <c r="AE319" s="7"/>
      <c r="AN319" s="6" t="s">
        <v>49</v>
      </c>
      <c r="AO319" s="7"/>
      <c r="AP319" s="7"/>
      <c r="AQ319" s="7"/>
      <c r="AR319" s="7"/>
      <c r="AS319" s="7"/>
      <c r="AT319" s="7"/>
      <c r="AU319" s="7"/>
      <c r="AV319" s="7"/>
      <c r="AW319" s="7"/>
      <c r="AX319" s="7"/>
      <c r="AY319" s="7"/>
      <c r="AZ319" s="7"/>
      <c r="BA319" s="7"/>
    </row>
    <row r="320" spans="5:53" x14ac:dyDescent="0.25">
      <c r="E320" s="17" t="s">
        <v>17</v>
      </c>
      <c r="F320" s="18"/>
      <c r="G320" s="18"/>
      <c r="H320" s="18"/>
      <c r="I320" s="18"/>
      <c r="J320" s="18"/>
      <c r="K320" s="18"/>
      <c r="L320" s="18"/>
      <c r="M320" s="18"/>
      <c r="N320" s="18"/>
      <c r="O320" s="18"/>
      <c r="P320" s="18"/>
      <c r="Q320" s="18"/>
      <c r="R320" s="18"/>
      <c r="S320" s="18"/>
      <c r="T320" s="18"/>
      <c r="U320" s="18"/>
      <c r="V320" s="18"/>
      <c r="W320" s="18"/>
      <c r="X320" s="18"/>
      <c r="Y320" s="18"/>
      <c r="Z320" s="18"/>
      <c r="AA320" s="18"/>
      <c r="AB320" s="18"/>
      <c r="AC320" s="18"/>
      <c r="AD320" s="18"/>
      <c r="AE320" s="18"/>
      <c r="AN320" s="6" t="s">
        <v>48</v>
      </c>
      <c r="AO320" s="7"/>
      <c r="AP320" s="7"/>
      <c r="AQ320" s="7"/>
      <c r="AR320" s="7"/>
      <c r="AS320" s="7"/>
      <c r="AT320" s="7"/>
      <c r="AU320" s="7"/>
      <c r="AV320" s="7"/>
      <c r="AW320" s="7"/>
      <c r="AX320" s="7"/>
      <c r="AY320" s="7"/>
      <c r="AZ320" s="7"/>
      <c r="BA320" s="7"/>
    </row>
    <row r="321" spans="5:60" x14ac:dyDescent="0.25">
      <c r="E321" s="6" t="s">
        <v>39</v>
      </c>
      <c r="F321" s="7"/>
      <c r="G321" s="7"/>
      <c r="H321" s="7"/>
      <c r="I321" s="7"/>
      <c r="J321" s="7"/>
      <c r="K321" s="7"/>
      <c r="L321" s="7"/>
      <c r="M321" s="7"/>
      <c r="N321" s="7"/>
      <c r="O321" s="7"/>
      <c r="P321" s="7"/>
      <c r="Q321" s="7"/>
      <c r="R321" s="7"/>
      <c r="S321" s="7"/>
      <c r="T321" s="7"/>
      <c r="U321" s="7"/>
      <c r="V321" s="7"/>
      <c r="W321" s="7"/>
      <c r="X321" s="7"/>
      <c r="Y321" s="7"/>
      <c r="Z321" s="7"/>
      <c r="AA321" s="7"/>
      <c r="AB321" s="7"/>
      <c r="AC321" s="7"/>
      <c r="AD321" s="7"/>
      <c r="AE321" s="7"/>
      <c r="AN321" s="6" t="s">
        <v>52</v>
      </c>
      <c r="AO321" s="7"/>
      <c r="AP321" s="7"/>
      <c r="AQ321" s="7"/>
      <c r="AR321" s="7"/>
      <c r="AS321" s="7"/>
      <c r="AT321" s="7"/>
      <c r="AU321" s="7"/>
      <c r="AV321" s="7"/>
      <c r="AW321" s="7"/>
      <c r="AX321" s="7"/>
      <c r="AY321" s="7"/>
      <c r="AZ321" s="7"/>
      <c r="BA321" s="7"/>
    </row>
    <row r="322" spans="5:60" x14ac:dyDescent="0.25">
      <c r="E322" s="6" t="s">
        <v>48</v>
      </c>
      <c r="F322" s="7"/>
      <c r="G322" s="7"/>
      <c r="H322" s="7"/>
      <c r="I322" s="7"/>
      <c r="J322" s="7"/>
      <c r="K322" s="7"/>
      <c r="L322" s="7"/>
      <c r="M322" s="7"/>
      <c r="N322" s="7"/>
      <c r="O322" s="7"/>
      <c r="P322" s="7"/>
      <c r="Q322" s="7"/>
      <c r="R322" s="7"/>
      <c r="S322" s="7"/>
      <c r="T322" s="7"/>
      <c r="U322" s="7"/>
      <c r="V322" s="7"/>
      <c r="W322" s="7"/>
      <c r="X322" s="7"/>
      <c r="Y322" s="7"/>
      <c r="Z322" s="7"/>
      <c r="AA322" s="7"/>
      <c r="AB322" s="7"/>
      <c r="AC322" s="7"/>
      <c r="AD322" s="7"/>
      <c r="AE322" s="7"/>
      <c r="AN322" s="6" t="s">
        <v>21</v>
      </c>
      <c r="AO322" s="7"/>
      <c r="AP322" s="7"/>
      <c r="AQ322" s="7"/>
      <c r="AR322" s="7"/>
      <c r="AS322" s="7"/>
      <c r="AT322" s="7"/>
      <c r="AU322" s="7"/>
      <c r="AV322" s="7"/>
      <c r="AW322" s="7"/>
      <c r="AX322" s="7"/>
      <c r="AY322" s="7"/>
      <c r="AZ322" s="7"/>
      <c r="BA322" s="7"/>
    </row>
    <row r="323" spans="5:60" x14ac:dyDescent="0.25">
      <c r="E323" s="17" t="s">
        <v>52</v>
      </c>
      <c r="F323" s="18"/>
      <c r="G323" s="18"/>
      <c r="H323" s="18"/>
      <c r="I323" s="18"/>
      <c r="J323" s="18"/>
      <c r="K323" s="18"/>
      <c r="L323" s="18"/>
      <c r="M323" s="18"/>
      <c r="N323" s="18"/>
      <c r="O323" s="18"/>
      <c r="P323" s="18"/>
      <c r="Q323" s="18"/>
      <c r="R323" s="18"/>
      <c r="S323" s="18"/>
      <c r="T323" s="18"/>
      <c r="U323" s="18"/>
      <c r="V323" s="18"/>
      <c r="W323" s="18"/>
      <c r="X323" s="18"/>
      <c r="Y323" s="18"/>
      <c r="Z323" s="18"/>
      <c r="AA323" s="18"/>
      <c r="AB323" s="18"/>
      <c r="AC323" s="18"/>
      <c r="AD323" s="18"/>
      <c r="AE323" s="18"/>
      <c r="AN323" s="6" t="s">
        <v>22</v>
      </c>
      <c r="AO323" s="7"/>
      <c r="AP323" s="7"/>
      <c r="AQ323" s="7"/>
      <c r="AR323" s="7"/>
      <c r="AS323" s="7"/>
      <c r="AT323" s="7"/>
      <c r="AU323" s="7"/>
      <c r="AV323" s="7"/>
      <c r="AW323" s="7"/>
      <c r="AX323" s="7"/>
      <c r="AY323" s="7"/>
      <c r="AZ323" s="7"/>
      <c r="BA323" s="7"/>
    </row>
    <row r="324" spans="5:60" x14ac:dyDescent="0.25">
      <c r="E324" s="6" t="s">
        <v>21</v>
      </c>
      <c r="F324" s="7"/>
      <c r="G324" s="7"/>
      <c r="H324" s="7"/>
      <c r="I324" s="7"/>
      <c r="J324" s="7"/>
      <c r="K324" s="7"/>
      <c r="L324" s="7"/>
      <c r="M324" s="7"/>
      <c r="N324" s="7"/>
      <c r="O324" s="7"/>
      <c r="P324" s="7"/>
      <c r="Q324" s="7"/>
      <c r="R324" s="7"/>
      <c r="S324" s="7"/>
      <c r="T324" s="7"/>
      <c r="U324" s="7"/>
      <c r="V324" s="7"/>
      <c r="W324" s="7"/>
      <c r="X324" s="7"/>
      <c r="Y324" s="7"/>
      <c r="Z324" s="7"/>
      <c r="AA324" s="7"/>
      <c r="AB324" s="7"/>
      <c r="AC324" s="7"/>
      <c r="AD324" s="7"/>
      <c r="AE324" s="7"/>
      <c r="AN324" s="6" t="s">
        <v>53</v>
      </c>
      <c r="AO324" s="7"/>
      <c r="AP324" s="7"/>
      <c r="AQ324" s="7"/>
      <c r="AR324" s="7"/>
      <c r="AS324" s="7"/>
      <c r="AT324" s="7"/>
      <c r="AU324" s="7"/>
      <c r="AV324" s="7"/>
      <c r="AW324" s="7"/>
      <c r="AX324" s="7"/>
      <c r="AY324" s="7"/>
      <c r="AZ324" s="7"/>
      <c r="BA324" s="7"/>
    </row>
    <row r="325" spans="5:60" x14ac:dyDescent="0.25">
      <c r="E325" s="17" t="s">
        <v>22</v>
      </c>
      <c r="F325" s="18"/>
      <c r="G325" s="18"/>
      <c r="H325" s="18"/>
      <c r="I325" s="18"/>
      <c r="J325" s="18"/>
      <c r="K325" s="18"/>
      <c r="L325" s="18"/>
      <c r="M325" s="18"/>
      <c r="N325" s="18"/>
      <c r="O325" s="18"/>
      <c r="P325" s="18"/>
      <c r="Q325" s="18"/>
      <c r="R325" s="18"/>
      <c r="S325" s="18"/>
      <c r="T325" s="18"/>
      <c r="U325" s="18"/>
      <c r="V325" s="18"/>
      <c r="W325" s="18"/>
      <c r="X325" s="18"/>
      <c r="Y325" s="18"/>
      <c r="Z325" s="18"/>
      <c r="AA325" s="18"/>
      <c r="AB325" s="18"/>
      <c r="AC325" s="18"/>
      <c r="AD325" s="18"/>
      <c r="AE325" s="18"/>
      <c r="AN325" s="6" t="s">
        <v>123</v>
      </c>
      <c r="AO325" s="7"/>
      <c r="AP325" s="7"/>
      <c r="AQ325" s="7"/>
      <c r="AR325" s="7"/>
      <c r="AS325" s="7"/>
      <c r="AT325" s="7"/>
      <c r="AU325" s="7"/>
      <c r="AV325" s="7"/>
      <c r="AW325" s="7"/>
      <c r="AX325" s="7"/>
      <c r="AY325" s="7"/>
      <c r="AZ325" s="7"/>
      <c r="BA325" s="7"/>
    </row>
    <row r="326" spans="5:60" x14ac:dyDescent="0.25">
      <c r="E326" s="6" t="s">
        <v>53</v>
      </c>
      <c r="F326" s="7"/>
      <c r="G326" s="7"/>
      <c r="H326" s="7"/>
      <c r="I326" s="7"/>
      <c r="J326" s="7"/>
      <c r="K326" s="7"/>
      <c r="L326" s="7"/>
      <c r="M326" s="7"/>
      <c r="N326" s="7"/>
      <c r="O326" s="7"/>
      <c r="P326" s="7"/>
      <c r="Q326" s="7"/>
      <c r="R326" s="7"/>
      <c r="S326" s="7"/>
      <c r="T326" s="7"/>
      <c r="U326" s="7"/>
      <c r="V326" s="7"/>
      <c r="W326" s="7"/>
      <c r="X326" s="7"/>
      <c r="Y326" s="7"/>
      <c r="Z326" s="7"/>
      <c r="AA326" s="7"/>
      <c r="AB326" s="7"/>
      <c r="AC326" s="7"/>
      <c r="AD326" s="7"/>
      <c r="AE326" s="7"/>
      <c r="AN326" s="6" t="s">
        <v>185</v>
      </c>
      <c r="AO326" s="7"/>
      <c r="AP326" s="7"/>
      <c r="AQ326" s="7"/>
      <c r="AR326" s="7"/>
      <c r="AS326" s="7"/>
      <c r="AT326" s="7"/>
      <c r="AU326" s="7"/>
      <c r="AV326" s="7"/>
      <c r="AW326" s="7"/>
      <c r="AX326" s="7"/>
      <c r="AY326" s="7"/>
      <c r="AZ326" s="7"/>
      <c r="BA326" s="7"/>
    </row>
    <row r="327" spans="5:60" x14ac:dyDescent="0.25">
      <c r="E327" s="6" t="s">
        <v>54</v>
      </c>
      <c r="F327" s="7"/>
      <c r="G327" s="7"/>
      <c r="H327" s="7"/>
      <c r="I327" s="7"/>
      <c r="J327" s="7"/>
      <c r="K327" s="7"/>
      <c r="L327" s="7"/>
      <c r="M327" s="7"/>
      <c r="N327" s="7"/>
      <c r="O327" s="7"/>
      <c r="P327" s="7"/>
      <c r="Q327" s="7"/>
      <c r="R327" s="7"/>
      <c r="S327" s="7"/>
      <c r="T327" s="7"/>
      <c r="U327" s="7"/>
      <c r="V327" s="7"/>
      <c r="W327" s="7"/>
      <c r="X327" s="7"/>
      <c r="Y327" s="7"/>
      <c r="Z327" s="7"/>
      <c r="AA327" s="7"/>
      <c r="AB327" s="7"/>
      <c r="AC327" s="7"/>
      <c r="AD327" s="7"/>
      <c r="AE327" s="7"/>
      <c r="AN327" s="6" t="s">
        <v>186</v>
      </c>
      <c r="AO327" s="7"/>
      <c r="AP327" s="7"/>
      <c r="AQ327" s="7"/>
      <c r="AR327" s="7"/>
      <c r="AS327" s="7"/>
      <c r="AT327" s="7"/>
      <c r="AU327" s="7"/>
      <c r="AV327" s="7"/>
      <c r="AW327" s="7"/>
      <c r="AX327" s="7"/>
      <c r="AY327" s="7"/>
      <c r="AZ327" s="7"/>
      <c r="BA327" s="7"/>
    </row>
    <row r="328" spans="5:60" x14ac:dyDescent="0.25">
      <c r="E328" s="6" t="s">
        <v>59</v>
      </c>
      <c r="F328" s="7"/>
      <c r="G328" s="7"/>
      <c r="H328" s="7"/>
      <c r="I328" s="7"/>
      <c r="J328" s="7"/>
      <c r="K328" s="7"/>
      <c r="L328" s="7"/>
      <c r="M328" s="7"/>
      <c r="N328" s="7"/>
      <c r="O328" s="7"/>
      <c r="P328" s="7"/>
      <c r="Q328" s="7"/>
      <c r="R328" s="7"/>
      <c r="S328" s="7"/>
      <c r="T328" s="7"/>
      <c r="U328" s="7"/>
      <c r="V328" s="7"/>
      <c r="W328" s="7"/>
      <c r="X328" s="7"/>
      <c r="Y328" s="7"/>
      <c r="Z328" s="7"/>
      <c r="AA328" s="7"/>
      <c r="AB328" s="7"/>
      <c r="AC328" s="7"/>
      <c r="AD328" s="7"/>
      <c r="AE328" s="7"/>
      <c r="AN328" s="6" t="s">
        <v>23</v>
      </c>
      <c r="AO328" s="7"/>
      <c r="AP328" s="7"/>
      <c r="AQ328" s="7"/>
      <c r="AR328" s="7"/>
      <c r="AS328" s="7"/>
      <c r="AT328" s="7"/>
      <c r="AU328" s="7"/>
      <c r="AV328" s="7"/>
      <c r="AW328" s="7"/>
      <c r="AX328" s="7"/>
      <c r="AY328" s="7"/>
      <c r="AZ328" s="7"/>
      <c r="BA328" s="7"/>
    </row>
    <row r="329" spans="5:60" x14ac:dyDescent="0.25">
      <c r="E329" s="6" t="s">
        <v>60</v>
      </c>
      <c r="F329" s="7"/>
      <c r="G329" s="7"/>
      <c r="H329" s="7"/>
      <c r="I329" s="7"/>
      <c r="J329" s="7"/>
      <c r="K329" s="7"/>
      <c r="L329" s="7"/>
      <c r="M329" s="7"/>
      <c r="N329" s="7"/>
      <c r="O329" s="7"/>
      <c r="P329" s="7"/>
      <c r="Q329" s="7"/>
      <c r="R329" s="7"/>
      <c r="S329" s="7"/>
      <c r="T329" s="7"/>
      <c r="U329" s="7"/>
      <c r="V329" s="7"/>
      <c r="W329" s="7"/>
      <c r="X329" s="7"/>
      <c r="Y329" s="7"/>
      <c r="Z329" s="7"/>
      <c r="AA329" s="7"/>
      <c r="AB329" s="7"/>
      <c r="AC329" s="7"/>
      <c r="AD329" s="7"/>
      <c r="AE329" s="7"/>
      <c r="AN329" s="6" t="s">
        <v>1025</v>
      </c>
      <c r="AO329" s="7"/>
      <c r="AP329" s="7"/>
      <c r="AQ329" s="7"/>
      <c r="AR329" s="7"/>
      <c r="AS329" s="7"/>
      <c r="AT329" s="7"/>
      <c r="AU329" s="7"/>
      <c r="AV329" s="7"/>
      <c r="AW329" s="7"/>
      <c r="AX329" s="7"/>
      <c r="AY329" s="7"/>
      <c r="AZ329" s="7"/>
      <c r="BA329" s="7"/>
    </row>
    <row r="330" spans="5:60" x14ac:dyDescent="0.25">
      <c r="E330" s="6" t="s">
        <v>67</v>
      </c>
      <c r="F330" s="7"/>
      <c r="G330" s="7"/>
      <c r="H330" s="7"/>
      <c r="I330" s="7"/>
      <c r="J330" s="7"/>
      <c r="K330" s="7"/>
      <c r="L330" s="7"/>
      <c r="M330" s="7"/>
      <c r="N330" s="7"/>
      <c r="O330" s="7"/>
      <c r="P330" s="7"/>
      <c r="Q330" s="7"/>
      <c r="R330" s="7"/>
      <c r="S330" s="7"/>
      <c r="T330" s="7"/>
      <c r="U330" s="7"/>
      <c r="V330" s="7"/>
      <c r="W330" s="7"/>
      <c r="X330" s="7"/>
      <c r="Y330" s="7"/>
      <c r="Z330" s="7"/>
      <c r="AA330" s="7"/>
      <c r="AB330" s="7"/>
      <c r="AC330" s="7"/>
      <c r="AD330" s="7"/>
      <c r="AE330" s="7"/>
    </row>
    <row r="331" spans="5:60" x14ac:dyDescent="0.25">
      <c r="E331" s="6" t="s">
        <v>68</v>
      </c>
      <c r="F331" s="7"/>
      <c r="G331" s="7"/>
      <c r="H331" s="7"/>
      <c r="I331" s="7"/>
      <c r="J331" s="7"/>
      <c r="K331" s="7"/>
      <c r="L331" s="7"/>
      <c r="M331" s="7"/>
      <c r="N331" s="7"/>
      <c r="O331" s="7"/>
      <c r="P331" s="7"/>
      <c r="Q331" s="7"/>
      <c r="R331" s="7"/>
      <c r="S331" s="7"/>
      <c r="T331" s="7"/>
      <c r="U331" s="7"/>
      <c r="V331" s="7"/>
      <c r="W331" s="7"/>
      <c r="X331" s="7"/>
      <c r="Y331" s="7"/>
      <c r="Z331" s="7"/>
      <c r="AA331" s="7"/>
      <c r="AB331" s="7"/>
      <c r="AC331" s="7"/>
      <c r="AD331" s="7"/>
      <c r="AE331" s="7"/>
      <c r="AN331" s="8" t="s">
        <v>8</v>
      </c>
      <c r="AO331" s="9"/>
      <c r="AP331" s="9"/>
      <c r="AQ331" s="9"/>
      <c r="AR331" s="9"/>
      <c r="AS331" s="9"/>
      <c r="AT331" s="9"/>
      <c r="AU331" s="9"/>
      <c r="AV331" s="9"/>
      <c r="AW331" s="9"/>
      <c r="AX331" s="9"/>
      <c r="AY331" s="9"/>
      <c r="AZ331" s="9"/>
      <c r="BA331" s="9"/>
      <c r="BB331" s="9"/>
      <c r="BC331" s="9"/>
      <c r="BD331" s="9"/>
      <c r="BE331" s="9"/>
      <c r="BF331" s="9"/>
      <c r="BG331" s="9"/>
      <c r="BH331" s="9"/>
    </row>
    <row r="332" spans="5:60" x14ac:dyDescent="0.25">
      <c r="E332" s="6" t="s">
        <v>69</v>
      </c>
      <c r="F332" s="7"/>
      <c r="G332" s="7"/>
      <c r="H332" s="7"/>
      <c r="I332" s="7"/>
      <c r="J332" s="7"/>
      <c r="K332" s="7"/>
      <c r="L332" s="7"/>
      <c r="M332" s="7"/>
      <c r="N332" s="7"/>
      <c r="O332" s="7"/>
      <c r="P332" s="7"/>
      <c r="Q332" s="7"/>
      <c r="R332" s="7"/>
      <c r="S332" s="7"/>
      <c r="T332" s="7"/>
      <c r="U332" s="7"/>
      <c r="V332" s="7"/>
      <c r="W332" s="7"/>
      <c r="X332" s="7"/>
      <c r="Y332" s="7"/>
      <c r="Z332" s="7"/>
      <c r="AA332" s="7"/>
      <c r="AB332" s="7"/>
      <c r="AC332" s="7"/>
      <c r="AD332" s="7"/>
      <c r="AE332" s="7"/>
      <c r="AN332" s="8"/>
      <c r="AO332" s="9"/>
      <c r="AP332" s="9"/>
      <c r="AQ332" s="9"/>
      <c r="AR332" s="9"/>
      <c r="AS332" s="9"/>
      <c r="AT332" s="9"/>
      <c r="AU332" s="9"/>
      <c r="AV332" s="9"/>
      <c r="AW332" s="9"/>
      <c r="AX332" s="9"/>
      <c r="AY332" s="9"/>
      <c r="AZ332" s="9"/>
      <c r="BA332" s="9"/>
      <c r="BB332" s="9"/>
      <c r="BC332" s="9"/>
      <c r="BD332" s="9"/>
      <c r="BE332" s="9"/>
      <c r="BF332" s="9"/>
      <c r="BG332" s="9"/>
      <c r="BH332" s="9"/>
    </row>
    <row r="333" spans="5:60" x14ac:dyDescent="0.25">
      <c r="E333" s="6" t="s">
        <v>70</v>
      </c>
      <c r="F333" s="7"/>
      <c r="G333" s="7"/>
      <c r="H333" s="7"/>
      <c r="I333" s="7"/>
      <c r="J333" s="7"/>
      <c r="K333" s="7"/>
      <c r="L333" s="7"/>
      <c r="M333" s="7"/>
      <c r="N333" s="7"/>
      <c r="O333" s="7"/>
      <c r="P333" s="7"/>
      <c r="Q333" s="7"/>
      <c r="R333" s="7"/>
      <c r="S333" s="7"/>
      <c r="T333" s="7"/>
      <c r="U333" s="7"/>
      <c r="V333" s="7"/>
      <c r="W333" s="7"/>
      <c r="X333" s="7"/>
      <c r="Y333" s="7"/>
      <c r="Z333" s="7"/>
      <c r="AA333" s="7"/>
      <c r="AB333" s="7"/>
      <c r="AC333" s="7"/>
      <c r="AD333" s="7"/>
      <c r="AE333" s="7"/>
      <c r="AN333" s="8" t="s">
        <v>36</v>
      </c>
      <c r="AO333" s="9"/>
      <c r="AP333" s="9"/>
      <c r="AQ333" s="9"/>
      <c r="AR333" s="9"/>
      <c r="AS333" s="9"/>
      <c r="AT333" s="9"/>
      <c r="AU333" s="9"/>
      <c r="AV333" s="9"/>
      <c r="AW333" s="9"/>
      <c r="AX333" s="9"/>
      <c r="AY333" s="9"/>
      <c r="AZ333" s="9"/>
      <c r="BA333" s="9"/>
      <c r="BB333" s="9"/>
      <c r="BC333" s="9"/>
      <c r="BD333" s="9"/>
      <c r="BE333" s="9"/>
      <c r="BF333" s="9"/>
      <c r="BG333" s="9"/>
      <c r="BH333" s="9"/>
    </row>
    <row r="334" spans="5:60" x14ac:dyDescent="0.25">
      <c r="E334" s="6" t="s">
        <v>41</v>
      </c>
      <c r="F334" s="7"/>
      <c r="G334" s="7"/>
      <c r="H334" s="7"/>
      <c r="I334" s="7"/>
      <c r="J334" s="7"/>
      <c r="K334" s="7"/>
      <c r="L334" s="7"/>
      <c r="M334" s="7"/>
      <c r="N334" s="7"/>
      <c r="O334" s="7"/>
      <c r="P334" s="7"/>
      <c r="Q334" s="7"/>
      <c r="R334" s="7"/>
      <c r="S334" s="7"/>
      <c r="T334" s="7"/>
      <c r="U334" s="7"/>
      <c r="V334" s="7"/>
      <c r="W334" s="7"/>
      <c r="X334" s="7"/>
      <c r="Y334" s="7"/>
      <c r="Z334" s="7"/>
      <c r="AA334" s="7"/>
      <c r="AB334" s="7"/>
      <c r="AC334" s="7"/>
      <c r="AD334" s="7"/>
      <c r="AE334" s="7"/>
      <c r="AN334" s="8" t="s">
        <v>9</v>
      </c>
      <c r="AO334" s="9"/>
      <c r="AP334" s="9"/>
      <c r="AQ334" s="9"/>
      <c r="AR334" s="9"/>
      <c r="AS334" s="9"/>
      <c r="AT334" s="9"/>
      <c r="AU334" s="9"/>
      <c r="AV334" s="9"/>
      <c r="AW334" s="9"/>
      <c r="AX334" s="9"/>
      <c r="AY334" s="9"/>
      <c r="AZ334" s="9"/>
      <c r="BA334" s="9"/>
      <c r="BB334" s="9"/>
      <c r="BC334" s="9"/>
      <c r="BD334" s="9"/>
      <c r="BE334" s="9"/>
      <c r="BF334" s="9"/>
      <c r="BG334" s="9"/>
      <c r="BH334" s="9"/>
    </row>
    <row r="335" spans="5:60" x14ac:dyDescent="0.25">
      <c r="E335" s="6" t="s">
        <v>42</v>
      </c>
      <c r="F335" s="7"/>
      <c r="G335" s="7"/>
      <c r="H335" s="7"/>
      <c r="I335" s="7"/>
      <c r="J335" s="7"/>
      <c r="K335" s="7"/>
      <c r="L335" s="7"/>
      <c r="M335" s="7"/>
      <c r="N335" s="7"/>
      <c r="O335" s="7"/>
      <c r="P335" s="7"/>
      <c r="Q335" s="7"/>
      <c r="R335" s="7"/>
      <c r="S335" s="7"/>
      <c r="T335" s="7"/>
      <c r="U335" s="7"/>
      <c r="V335" s="7"/>
      <c r="W335" s="7"/>
      <c r="X335" s="7"/>
      <c r="Y335" s="7"/>
      <c r="Z335" s="7"/>
      <c r="AA335" s="7"/>
      <c r="AB335" s="7"/>
      <c r="AC335" s="7"/>
      <c r="AD335" s="7"/>
      <c r="AE335" s="7"/>
      <c r="AN335" s="8" t="s">
        <v>1027</v>
      </c>
      <c r="AO335" s="9"/>
      <c r="AP335" s="9"/>
      <c r="AQ335" s="9"/>
      <c r="AR335" s="9"/>
      <c r="AS335" s="9"/>
      <c r="AT335" s="9"/>
      <c r="AU335" s="9"/>
      <c r="AV335" s="9"/>
      <c r="AW335" s="9"/>
      <c r="AX335" s="9"/>
      <c r="AY335" s="9"/>
      <c r="AZ335" s="9"/>
      <c r="BA335" s="9"/>
      <c r="BB335" s="9"/>
      <c r="BC335" s="9"/>
      <c r="BD335" s="9"/>
      <c r="BE335" s="9"/>
      <c r="BF335" s="9"/>
      <c r="BG335" s="9"/>
      <c r="BH335" s="9"/>
    </row>
    <row r="336" spans="5:60" x14ac:dyDescent="0.25">
      <c r="E336" s="6" t="s">
        <v>23</v>
      </c>
      <c r="F336" s="7"/>
      <c r="G336" s="7"/>
      <c r="H336" s="7"/>
      <c r="I336" s="7"/>
      <c r="J336" s="7"/>
      <c r="K336" s="7"/>
      <c r="L336" s="7"/>
      <c r="M336" s="7"/>
      <c r="N336" s="7"/>
      <c r="O336" s="7"/>
      <c r="P336" s="7"/>
      <c r="Q336" s="7"/>
      <c r="R336" s="7"/>
      <c r="S336" s="7"/>
      <c r="T336" s="7"/>
      <c r="U336" s="7"/>
      <c r="V336" s="7"/>
      <c r="W336" s="7"/>
      <c r="X336" s="7"/>
      <c r="Y336" s="7"/>
      <c r="Z336" s="7"/>
      <c r="AA336" s="7"/>
      <c r="AB336" s="7"/>
      <c r="AC336" s="7"/>
      <c r="AD336" s="7"/>
      <c r="AE336" s="7"/>
      <c r="AN336" s="8" t="s">
        <v>1028</v>
      </c>
      <c r="AO336" s="9"/>
      <c r="AP336" s="9"/>
      <c r="AQ336" s="9"/>
      <c r="AR336" s="9"/>
      <c r="AS336" s="9"/>
      <c r="AT336" s="9"/>
      <c r="AU336" s="9"/>
      <c r="AV336" s="9"/>
      <c r="AW336" s="9"/>
      <c r="AX336" s="9"/>
      <c r="AY336" s="9"/>
      <c r="AZ336" s="9"/>
      <c r="BA336" s="9"/>
      <c r="BB336" s="9"/>
      <c r="BC336" s="9"/>
      <c r="BD336" s="9"/>
      <c r="BE336" s="9"/>
      <c r="BF336" s="9"/>
      <c r="BG336" s="9"/>
      <c r="BH336" s="9"/>
    </row>
    <row r="337" spans="5:60" x14ac:dyDescent="0.25">
      <c r="E337" s="6" t="s">
        <v>56</v>
      </c>
      <c r="F337" s="7"/>
      <c r="G337" s="7"/>
      <c r="H337" s="7"/>
      <c r="I337" s="7"/>
      <c r="J337" s="7"/>
      <c r="K337" s="7"/>
      <c r="L337" s="7"/>
      <c r="M337" s="7"/>
      <c r="N337" s="7"/>
      <c r="O337" s="7"/>
      <c r="P337" s="7"/>
      <c r="Q337" s="7"/>
      <c r="R337" s="7"/>
      <c r="S337" s="7"/>
      <c r="T337" s="7"/>
      <c r="U337" s="7"/>
      <c r="V337" s="7"/>
      <c r="W337" s="7"/>
      <c r="X337" s="7"/>
      <c r="Y337" s="7"/>
      <c r="Z337" s="7"/>
      <c r="AA337" s="7"/>
      <c r="AB337" s="7"/>
      <c r="AC337" s="7"/>
      <c r="AD337" s="7"/>
      <c r="AE337" s="7"/>
      <c r="AN337" s="8" t="s">
        <v>1029</v>
      </c>
      <c r="AO337" s="9"/>
      <c r="AP337" s="9"/>
      <c r="AQ337" s="9"/>
      <c r="AR337" s="9"/>
      <c r="AS337" s="9"/>
      <c r="AT337" s="9"/>
      <c r="AU337" s="9"/>
      <c r="AV337" s="9"/>
      <c r="AW337" s="9"/>
      <c r="AX337" s="9"/>
      <c r="AY337" s="9"/>
      <c r="AZ337" s="9"/>
      <c r="BA337" s="9"/>
      <c r="BB337" s="9"/>
      <c r="BC337" s="9"/>
      <c r="BD337" s="9"/>
      <c r="BE337" s="9"/>
      <c r="BF337" s="9"/>
      <c r="BG337" s="9"/>
      <c r="BH337" s="9"/>
    </row>
    <row r="338" spans="5:60" x14ac:dyDescent="0.25">
      <c r="E338" s="6" t="s">
        <v>55</v>
      </c>
      <c r="F338" s="7"/>
      <c r="G338" s="7"/>
      <c r="H338" s="7"/>
      <c r="I338" s="7"/>
      <c r="J338" s="7"/>
      <c r="K338" s="7"/>
      <c r="L338" s="7"/>
      <c r="M338" s="7"/>
      <c r="N338" s="7"/>
      <c r="O338" s="7"/>
      <c r="P338" s="7"/>
      <c r="Q338" s="7"/>
      <c r="R338" s="7"/>
      <c r="S338" s="7"/>
      <c r="T338" s="7"/>
      <c r="U338" s="7"/>
      <c r="V338" s="7"/>
      <c r="W338" s="7"/>
      <c r="X338" s="7"/>
      <c r="Y338" s="7"/>
      <c r="Z338" s="7"/>
      <c r="AA338" s="7"/>
      <c r="AB338" s="7"/>
      <c r="AC338" s="7"/>
      <c r="AD338" s="7"/>
      <c r="AE338" s="7"/>
      <c r="AN338" s="8" t="s">
        <v>1026</v>
      </c>
      <c r="AO338" s="9"/>
      <c r="AP338" s="9"/>
      <c r="AQ338" s="9"/>
      <c r="AR338" s="9"/>
      <c r="AS338" s="9"/>
      <c r="AT338" s="9"/>
      <c r="AU338" s="9"/>
      <c r="AV338" s="9"/>
      <c r="AW338" s="9"/>
      <c r="AX338" s="9"/>
      <c r="AY338" s="9"/>
      <c r="AZ338" s="9"/>
      <c r="BA338" s="9"/>
      <c r="BB338" s="9"/>
      <c r="BC338" s="9"/>
      <c r="BD338" s="9"/>
      <c r="BE338" s="9"/>
      <c r="BF338" s="9"/>
      <c r="BG338" s="9"/>
      <c r="BH338" s="9"/>
    </row>
    <row r="339" spans="5:60" x14ac:dyDescent="0.25">
      <c r="E339" s="6" t="s">
        <v>58</v>
      </c>
      <c r="F339" s="7"/>
      <c r="G339" s="7"/>
      <c r="H339" s="7"/>
      <c r="I339" s="7"/>
      <c r="J339" s="7"/>
      <c r="K339" s="7"/>
      <c r="L339" s="7"/>
      <c r="M339" s="7"/>
      <c r="N339" s="7"/>
      <c r="O339" s="7"/>
      <c r="P339" s="7"/>
      <c r="Q339" s="7"/>
      <c r="R339" s="7"/>
      <c r="S339" s="7"/>
      <c r="T339" s="7"/>
      <c r="U339" s="7"/>
      <c r="V339" s="7"/>
      <c r="W339" s="7"/>
      <c r="X339" s="7"/>
      <c r="Y339" s="7"/>
      <c r="Z339" s="7"/>
      <c r="AA339" s="7"/>
      <c r="AB339" s="7"/>
      <c r="AC339" s="7"/>
      <c r="AD339" s="7"/>
      <c r="AE339" s="7"/>
      <c r="AN339" s="8"/>
      <c r="AO339" s="9"/>
      <c r="AP339" s="9"/>
      <c r="AQ339" s="9"/>
      <c r="AR339" s="9"/>
      <c r="AS339" s="9"/>
      <c r="AT339" s="9"/>
      <c r="AU339" s="9"/>
      <c r="AV339" s="9"/>
      <c r="AW339" s="9"/>
      <c r="AX339" s="9"/>
      <c r="AY339" s="9"/>
      <c r="AZ339" s="9"/>
      <c r="BA339" s="9"/>
      <c r="BB339" s="9"/>
      <c r="BC339" s="9"/>
      <c r="BD339" s="9"/>
      <c r="BE339" s="9"/>
      <c r="BF339" s="9"/>
      <c r="BG339" s="9"/>
      <c r="BH339" s="9"/>
    </row>
    <row r="340" spans="5:60" x14ac:dyDescent="0.25">
      <c r="E340" s="6" t="s">
        <v>57</v>
      </c>
      <c r="F340" s="7"/>
      <c r="G340" s="7"/>
      <c r="H340" s="7"/>
      <c r="I340" s="7"/>
      <c r="J340" s="7"/>
      <c r="K340" s="7"/>
      <c r="L340" s="7"/>
      <c r="M340" s="7"/>
      <c r="N340" s="7"/>
      <c r="O340" s="7"/>
      <c r="P340" s="7"/>
      <c r="Q340" s="7"/>
      <c r="R340" s="7"/>
      <c r="S340" s="7"/>
      <c r="T340" s="7"/>
      <c r="U340" s="7"/>
      <c r="V340" s="7"/>
      <c r="W340" s="7"/>
      <c r="X340" s="7"/>
      <c r="Y340" s="7"/>
      <c r="Z340" s="7"/>
      <c r="AA340" s="7"/>
      <c r="AB340" s="7"/>
      <c r="AC340" s="7"/>
      <c r="AD340" s="7"/>
      <c r="AE340" s="7"/>
      <c r="AN340" s="8" t="s">
        <v>16</v>
      </c>
      <c r="AO340" s="9"/>
      <c r="AP340" s="9"/>
      <c r="AQ340" s="9"/>
      <c r="AR340" s="9"/>
      <c r="AS340" s="9"/>
      <c r="AT340" s="9"/>
      <c r="AU340" s="9"/>
      <c r="AV340" s="9"/>
      <c r="AW340" s="9"/>
      <c r="AX340" s="9"/>
      <c r="AY340" s="9"/>
      <c r="AZ340" s="9"/>
      <c r="BA340" s="9"/>
      <c r="BB340" s="9"/>
      <c r="BC340" s="9"/>
      <c r="BD340" s="9"/>
      <c r="BE340" s="9"/>
      <c r="BF340" s="9"/>
      <c r="BG340" s="9"/>
      <c r="BH340" s="9"/>
    </row>
    <row r="341" spans="5:60" x14ac:dyDescent="0.25">
      <c r="E341" s="6" t="s">
        <v>1024</v>
      </c>
      <c r="F341" s="7"/>
      <c r="G341" s="7"/>
      <c r="H341" s="7"/>
      <c r="I341" s="7"/>
      <c r="J341" s="7"/>
      <c r="K341" s="7"/>
      <c r="L341" s="7"/>
      <c r="M341" s="7"/>
      <c r="N341" s="7"/>
      <c r="O341" s="7"/>
      <c r="P341" s="7"/>
      <c r="Q341" s="7"/>
      <c r="R341" s="7"/>
      <c r="S341" s="7"/>
      <c r="T341" s="7"/>
      <c r="U341" s="7"/>
      <c r="V341" s="7"/>
      <c r="W341" s="7"/>
      <c r="X341" s="7"/>
      <c r="Y341" s="7"/>
      <c r="Z341" s="7"/>
      <c r="AA341" s="7"/>
      <c r="AB341" s="7"/>
      <c r="AC341" s="7"/>
      <c r="AD341" s="7"/>
      <c r="AE341" s="7"/>
      <c r="AN341" s="8" t="s">
        <v>10</v>
      </c>
      <c r="AO341" s="9"/>
      <c r="AP341" s="9"/>
      <c r="AQ341" s="9"/>
      <c r="AR341" s="9"/>
      <c r="AS341" s="9"/>
      <c r="AT341" s="9"/>
      <c r="AU341" s="9"/>
      <c r="AV341" s="9"/>
      <c r="AW341" s="9"/>
      <c r="AX341" s="9"/>
      <c r="AY341" s="9"/>
      <c r="AZ341" s="9"/>
      <c r="BA341" s="9"/>
      <c r="BB341" s="9"/>
      <c r="BC341" s="9"/>
      <c r="BD341" s="9"/>
      <c r="BE341" s="9"/>
      <c r="BF341" s="9"/>
      <c r="BG341" s="9"/>
      <c r="BH341" s="9"/>
    </row>
    <row r="342" spans="5:60" x14ac:dyDescent="0.25">
      <c r="E342" s="10" t="s">
        <v>191</v>
      </c>
      <c r="F342" s="7"/>
      <c r="G342" s="7"/>
      <c r="H342" s="7"/>
      <c r="I342" s="7"/>
      <c r="J342" s="7"/>
      <c r="K342" s="7"/>
      <c r="L342" s="7"/>
      <c r="M342" s="7"/>
      <c r="N342" s="7"/>
      <c r="O342" s="7"/>
      <c r="P342" s="7"/>
      <c r="Q342" s="7"/>
      <c r="R342" s="7"/>
      <c r="S342" s="7"/>
      <c r="T342" s="7"/>
      <c r="U342" s="7"/>
      <c r="V342" s="7"/>
      <c r="W342" s="7"/>
      <c r="X342" s="7"/>
      <c r="Y342" s="7"/>
      <c r="Z342" s="7"/>
      <c r="AA342" s="7"/>
      <c r="AB342" s="7"/>
      <c r="AC342" s="7"/>
      <c r="AD342" s="7"/>
      <c r="AE342" s="7"/>
    </row>
    <row r="344" spans="5:60" x14ac:dyDescent="0.25">
      <c r="E344" s="6" t="s">
        <v>5</v>
      </c>
      <c r="F344" s="7"/>
      <c r="G344" s="7"/>
      <c r="H344" s="7"/>
      <c r="I344" s="7"/>
      <c r="J344" s="7"/>
      <c r="K344" s="7"/>
      <c r="L344" s="7"/>
      <c r="M344" s="7"/>
      <c r="N344" s="7"/>
      <c r="O344" s="7"/>
      <c r="P344" s="7"/>
      <c r="Q344" s="7"/>
      <c r="R344" s="7"/>
      <c r="S344" s="7"/>
      <c r="T344" s="7"/>
      <c r="U344" s="7"/>
      <c r="V344" s="7"/>
      <c r="W344" s="7"/>
      <c r="X344" s="7"/>
      <c r="Y344" s="7"/>
      <c r="Z344" s="7"/>
      <c r="AA344" s="7"/>
      <c r="AB344" s="7"/>
      <c r="AC344" s="7"/>
      <c r="AD344" s="7"/>
      <c r="AE344" s="7"/>
    </row>
    <row r="345" spans="5:60" x14ac:dyDescent="0.25">
      <c r="E345" s="6" t="s">
        <v>44</v>
      </c>
      <c r="F345" s="7"/>
      <c r="G345" s="7"/>
      <c r="H345" s="7"/>
      <c r="I345" s="7"/>
      <c r="J345" s="7"/>
      <c r="K345" s="7"/>
      <c r="L345" s="7"/>
      <c r="M345" s="7"/>
      <c r="N345" s="7"/>
      <c r="O345" s="7"/>
      <c r="P345" s="7"/>
      <c r="Q345" s="7"/>
      <c r="R345" s="7"/>
      <c r="S345" s="7"/>
      <c r="T345" s="7"/>
      <c r="U345" s="7"/>
      <c r="V345" s="7"/>
      <c r="W345" s="7"/>
      <c r="X345" s="7"/>
      <c r="Y345" s="7"/>
      <c r="Z345" s="7"/>
      <c r="AA345" s="7"/>
      <c r="AB345" s="7"/>
      <c r="AC345" s="7"/>
      <c r="AD345" s="7"/>
      <c r="AE345" s="7"/>
    </row>
    <row r="346" spans="5:60" x14ac:dyDescent="0.25">
      <c r="E346" s="6" t="s">
        <v>74</v>
      </c>
      <c r="F346" s="7"/>
      <c r="G346" s="7"/>
      <c r="H346" s="7"/>
      <c r="I346" s="7"/>
      <c r="J346" s="7"/>
      <c r="K346" s="7"/>
      <c r="L346" s="7"/>
      <c r="M346" s="7"/>
      <c r="N346" s="7"/>
      <c r="O346" s="7"/>
      <c r="P346" s="7"/>
      <c r="Q346" s="7"/>
      <c r="R346" s="7"/>
      <c r="S346" s="7"/>
      <c r="T346" s="7"/>
      <c r="U346" s="7"/>
      <c r="V346" s="7"/>
      <c r="W346" s="7"/>
      <c r="X346" s="7"/>
      <c r="Y346" s="7"/>
      <c r="Z346" s="7"/>
      <c r="AA346" s="7"/>
      <c r="AB346" s="7"/>
      <c r="AC346" s="7"/>
      <c r="AD346" s="7"/>
      <c r="AE346" s="7"/>
    </row>
    <row r="347" spans="5:60" x14ac:dyDescent="0.25">
      <c r="E347" s="6" t="s">
        <v>61</v>
      </c>
      <c r="F347" s="7"/>
      <c r="G347" s="7"/>
      <c r="H347" s="7"/>
      <c r="I347" s="7"/>
      <c r="J347" s="7"/>
      <c r="K347" s="7"/>
      <c r="L347" s="7"/>
      <c r="M347" s="7"/>
      <c r="N347" s="7"/>
      <c r="O347" s="7"/>
      <c r="P347" s="7"/>
      <c r="Q347" s="7"/>
      <c r="R347" s="7"/>
      <c r="S347" s="7"/>
      <c r="T347" s="7"/>
      <c r="U347" s="7"/>
      <c r="V347" s="7"/>
      <c r="W347" s="7"/>
      <c r="X347" s="7"/>
      <c r="Y347" s="7"/>
      <c r="Z347" s="7"/>
      <c r="AA347" s="7"/>
      <c r="AB347" s="7"/>
      <c r="AC347" s="7"/>
      <c r="AD347" s="7"/>
      <c r="AE347" s="7"/>
    </row>
    <row r="349" spans="5:60" x14ac:dyDescent="0.25">
      <c r="E349" s="8" t="s">
        <v>8</v>
      </c>
      <c r="F349" s="9"/>
      <c r="G349" s="9"/>
      <c r="H349" s="9"/>
      <c r="I349" s="9"/>
      <c r="J349" s="9"/>
      <c r="K349" s="9"/>
      <c r="L349" s="9"/>
      <c r="M349" s="9"/>
      <c r="N349" s="9"/>
      <c r="O349" s="9"/>
      <c r="P349" s="9"/>
      <c r="Q349" s="9"/>
      <c r="R349" s="9"/>
      <c r="S349" s="9"/>
      <c r="T349" s="9"/>
      <c r="U349" s="9"/>
      <c r="V349" s="9"/>
      <c r="W349" s="9"/>
      <c r="X349" s="9"/>
      <c r="Y349" s="9"/>
      <c r="Z349" s="9"/>
      <c r="AA349" s="9"/>
      <c r="AB349" s="9"/>
      <c r="AC349" s="9"/>
      <c r="AD349" s="9"/>
      <c r="AE349" s="9"/>
      <c r="AF349" s="9"/>
    </row>
    <row r="350" spans="5:60" x14ac:dyDescent="0.25">
      <c r="E350" s="8"/>
      <c r="F350" s="9"/>
      <c r="G350" s="9"/>
      <c r="H350" s="9"/>
      <c r="I350" s="9"/>
      <c r="J350" s="9"/>
      <c r="K350" s="9"/>
      <c r="L350" s="9"/>
      <c r="M350" s="9"/>
      <c r="N350" s="9"/>
      <c r="O350" s="9"/>
      <c r="P350" s="9"/>
      <c r="Q350" s="9"/>
      <c r="R350" s="9"/>
      <c r="S350" s="9"/>
      <c r="T350" s="9"/>
      <c r="U350" s="9"/>
      <c r="V350" s="9"/>
      <c r="W350" s="9"/>
      <c r="X350" s="9"/>
      <c r="Y350" s="9"/>
      <c r="Z350" s="9"/>
      <c r="AA350" s="9"/>
      <c r="AB350" s="9"/>
      <c r="AC350" s="9"/>
      <c r="AD350" s="9"/>
      <c r="AE350" s="9"/>
      <c r="AF350" s="9"/>
    </row>
    <row r="351" spans="5:60" x14ac:dyDescent="0.25">
      <c r="E351" s="8" t="s">
        <v>36</v>
      </c>
      <c r="F351" s="9"/>
      <c r="G351" s="9"/>
      <c r="H351" s="9"/>
      <c r="I351" s="9"/>
      <c r="J351" s="9"/>
      <c r="K351" s="9"/>
      <c r="L351" s="9"/>
      <c r="M351" s="9"/>
      <c r="N351" s="9"/>
      <c r="O351" s="9"/>
      <c r="P351" s="9"/>
      <c r="Q351" s="9"/>
      <c r="R351" s="9"/>
      <c r="S351" s="9"/>
      <c r="T351" s="9"/>
      <c r="U351" s="9"/>
      <c r="V351" s="9"/>
      <c r="W351" s="9"/>
      <c r="X351" s="9"/>
      <c r="Y351" s="9"/>
      <c r="Z351" s="9"/>
      <c r="AA351" s="9"/>
      <c r="AB351" s="9"/>
      <c r="AC351" s="9"/>
      <c r="AD351" s="9"/>
      <c r="AE351" s="9"/>
      <c r="AF351" s="9"/>
    </row>
    <row r="352" spans="5:60" x14ac:dyDescent="0.25">
      <c r="E352" s="8" t="s">
        <v>9</v>
      </c>
      <c r="F352" s="9"/>
      <c r="G352" s="9"/>
      <c r="H352" s="9"/>
      <c r="I352" s="9"/>
      <c r="J352" s="9"/>
      <c r="K352" s="9"/>
      <c r="L352" s="9"/>
      <c r="M352" s="9"/>
      <c r="N352" s="9"/>
      <c r="O352" s="9"/>
      <c r="P352" s="9"/>
      <c r="Q352" s="9"/>
      <c r="R352" s="9"/>
      <c r="S352" s="9"/>
      <c r="T352" s="9"/>
      <c r="U352" s="9"/>
      <c r="V352" s="9"/>
      <c r="W352" s="9"/>
      <c r="X352" s="9"/>
      <c r="Y352" s="9"/>
      <c r="Z352" s="9"/>
      <c r="AA352" s="9"/>
      <c r="AB352" s="9"/>
      <c r="AC352" s="9"/>
      <c r="AD352" s="9"/>
      <c r="AE352" s="9"/>
      <c r="AF352" s="9"/>
    </row>
    <row r="353" spans="5:32" x14ac:dyDescent="0.25">
      <c r="E353" s="8" t="s">
        <v>85</v>
      </c>
      <c r="F353" s="9"/>
      <c r="G353" s="9"/>
      <c r="H353" s="9"/>
      <c r="I353" s="9"/>
      <c r="J353" s="9"/>
      <c r="K353" s="9"/>
      <c r="L353" s="9"/>
      <c r="M353" s="9"/>
      <c r="N353" s="9"/>
      <c r="O353" s="9"/>
      <c r="P353" s="9"/>
      <c r="Q353" s="9"/>
      <c r="R353" s="9"/>
      <c r="S353" s="9"/>
      <c r="T353" s="9"/>
      <c r="U353" s="9"/>
      <c r="V353" s="9"/>
      <c r="W353" s="9"/>
      <c r="X353" s="9"/>
      <c r="Y353" s="9"/>
      <c r="Z353" s="9"/>
      <c r="AA353" s="9"/>
      <c r="AB353" s="9"/>
      <c r="AC353" s="9"/>
      <c r="AD353" s="9"/>
      <c r="AE353" s="9"/>
      <c r="AF353" s="9"/>
    </row>
    <row r="354" spans="5:32" x14ac:dyDescent="0.25">
      <c r="E354" s="8" t="s">
        <v>84</v>
      </c>
      <c r="F354" s="9"/>
      <c r="G354" s="9"/>
      <c r="H354" s="9"/>
      <c r="I354" s="9"/>
      <c r="J354" s="9"/>
      <c r="K354" s="9"/>
      <c r="L354" s="9"/>
      <c r="M354" s="9"/>
      <c r="N354" s="9"/>
      <c r="O354" s="9"/>
      <c r="P354" s="9"/>
      <c r="Q354" s="9"/>
      <c r="R354" s="9"/>
      <c r="S354" s="9"/>
      <c r="T354" s="9"/>
      <c r="U354" s="9"/>
      <c r="V354" s="9"/>
      <c r="W354" s="9"/>
      <c r="X354" s="9"/>
      <c r="Y354" s="9"/>
      <c r="Z354" s="9"/>
      <c r="AA354" s="9"/>
      <c r="AB354" s="9"/>
      <c r="AC354" s="9"/>
      <c r="AD354" s="9"/>
      <c r="AE354" s="9"/>
      <c r="AF354" s="9"/>
    </row>
    <row r="355" spans="5:32" x14ac:dyDescent="0.25">
      <c r="E355" s="8" t="s">
        <v>82</v>
      </c>
      <c r="F355" s="9"/>
      <c r="G355" s="9"/>
      <c r="H355" s="9"/>
      <c r="I355" s="9"/>
      <c r="J355" s="9"/>
      <c r="K355" s="9"/>
      <c r="L355" s="9"/>
      <c r="M355" s="9"/>
      <c r="N355" s="9"/>
      <c r="O355" s="9"/>
      <c r="P355" s="9"/>
      <c r="Q355" s="9"/>
      <c r="R355" s="9"/>
      <c r="S355" s="9"/>
      <c r="T355" s="9"/>
      <c r="U355" s="9"/>
      <c r="V355" s="9"/>
      <c r="W355" s="9"/>
      <c r="X355" s="9"/>
      <c r="Y355" s="9"/>
      <c r="Z355" s="9"/>
      <c r="AA355" s="9"/>
      <c r="AB355" s="9"/>
      <c r="AC355" s="9"/>
      <c r="AD355" s="9"/>
      <c r="AE355" s="9"/>
      <c r="AF355" s="9"/>
    </row>
    <row r="356" spans="5:32" x14ac:dyDescent="0.25">
      <c r="E356" s="8" t="s">
        <v>83</v>
      </c>
      <c r="F356" s="9"/>
      <c r="G356" s="9"/>
      <c r="H356" s="9"/>
      <c r="I356" s="9"/>
      <c r="J356" s="9"/>
      <c r="K356" s="9"/>
      <c r="L356" s="9"/>
      <c r="M356" s="9"/>
      <c r="N356" s="9"/>
      <c r="O356" s="9"/>
      <c r="P356" s="9"/>
      <c r="Q356" s="9"/>
      <c r="R356" s="9"/>
      <c r="S356" s="9"/>
      <c r="T356" s="9"/>
      <c r="U356" s="9"/>
      <c r="V356" s="9"/>
      <c r="W356" s="9"/>
      <c r="X356" s="9"/>
      <c r="Y356" s="9"/>
      <c r="Z356" s="9"/>
      <c r="AA356" s="9"/>
      <c r="AB356" s="9"/>
      <c r="AC356" s="9"/>
      <c r="AD356" s="9"/>
      <c r="AE356" s="9"/>
      <c r="AF356" s="9"/>
    </row>
    <row r="357" spans="5:32" x14ac:dyDescent="0.25">
      <c r="E357" s="11" t="s">
        <v>87</v>
      </c>
      <c r="F357" s="9"/>
      <c r="G357" s="9"/>
      <c r="H357" s="9"/>
      <c r="I357" s="9"/>
      <c r="J357" s="9"/>
      <c r="K357" s="9"/>
      <c r="L357" s="9"/>
      <c r="M357" s="9"/>
      <c r="N357" s="9"/>
      <c r="O357" s="9"/>
      <c r="P357" s="9"/>
      <c r="Q357" s="9"/>
      <c r="R357" s="9"/>
      <c r="S357" s="9"/>
      <c r="T357" s="9"/>
      <c r="U357" s="9"/>
      <c r="V357" s="9"/>
      <c r="W357" s="9"/>
      <c r="X357" s="9"/>
      <c r="Y357" s="9"/>
      <c r="Z357" s="9"/>
      <c r="AA357" s="9"/>
      <c r="AB357" s="9"/>
      <c r="AC357" s="9"/>
      <c r="AD357" s="9"/>
      <c r="AE357" s="9"/>
      <c r="AF357" s="9"/>
    </row>
    <row r="358" spans="5:32" x14ac:dyDescent="0.25">
      <c r="E358" s="8" t="s">
        <v>86</v>
      </c>
      <c r="F358" s="9"/>
      <c r="G358" s="9"/>
      <c r="H358" s="9"/>
      <c r="I358" s="9"/>
      <c r="J358" s="9"/>
      <c r="K358" s="9"/>
      <c r="L358" s="9"/>
      <c r="M358" s="9"/>
      <c r="N358" s="9"/>
      <c r="O358" s="9"/>
      <c r="P358" s="9"/>
      <c r="Q358" s="9"/>
      <c r="R358" s="9"/>
      <c r="S358" s="9"/>
      <c r="T358" s="9"/>
      <c r="U358" s="9"/>
      <c r="V358" s="9"/>
      <c r="W358" s="9"/>
      <c r="X358" s="9"/>
      <c r="Y358" s="9"/>
      <c r="Z358" s="9"/>
      <c r="AA358" s="9"/>
      <c r="AB358" s="9"/>
      <c r="AC358" s="9"/>
      <c r="AD358" s="9"/>
      <c r="AE358" s="9"/>
      <c r="AF358" s="9"/>
    </row>
    <row r="359" spans="5:32" x14ac:dyDescent="0.25">
      <c r="E359" s="8" t="s">
        <v>45</v>
      </c>
      <c r="F359" s="9"/>
      <c r="G359" s="9"/>
      <c r="H359" s="9"/>
      <c r="I359" s="9"/>
      <c r="J359" s="9"/>
      <c r="K359" s="9"/>
      <c r="L359" s="9"/>
      <c r="M359" s="9"/>
      <c r="N359" s="9"/>
      <c r="O359" s="9"/>
      <c r="P359" s="9"/>
      <c r="Q359" s="9"/>
      <c r="R359" s="9"/>
      <c r="S359" s="9"/>
      <c r="T359" s="9"/>
      <c r="U359" s="9"/>
      <c r="V359" s="9"/>
      <c r="W359" s="9"/>
      <c r="X359" s="9"/>
      <c r="Y359" s="9"/>
      <c r="Z359" s="9"/>
      <c r="AA359" s="9"/>
      <c r="AB359" s="9"/>
      <c r="AC359" s="9"/>
      <c r="AD359" s="9"/>
      <c r="AE359" s="9"/>
      <c r="AF359" s="9"/>
    </row>
    <row r="360" spans="5:32" x14ac:dyDescent="0.25">
      <c r="E360" s="8" t="s">
        <v>81</v>
      </c>
      <c r="F360" s="9"/>
      <c r="G360" s="9"/>
      <c r="H360" s="9"/>
      <c r="I360" s="9"/>
      <c r="J360" s="9"/>
      <c r="K360" s="9"/>
      <c r="L360" s="9"/>
      <c r="M360" s="9"/>
      <c r="N360" s="9"/>
      <c r="O360" s="9"/>
      <c r="P360" s="9"/>
      <c r="Q360" s="9"/>
      <c r="R360" s="9"/>
      <c r="S360" s="9"/>
      <c r="T360" s="9"/>
      <c r="U360" s="9"/>
      <c r="V360" s="9"/>
      <c r="W360" s="9"/>
      <c r="X360" s="9"/>
      <c r="Y360" s="9"/>
      <c r="Z360" s="9"/>
      <c r="AA360" s="9"/>
      <c r="AB360" s="9"/>
      <c r="AC360" s="9"/>
      <c r="AD360" s="9"/>
      <c r="AE360" s="9"/>
      <c r="AF360" s="9"/>
    </row>
    <row r="361" spans="5:32" x14ac:dyDescent="0.25">
      <c r="E361" s="8"/>
      <c r="F361" s="9"/>
      <c r="G361" s="9"/>
      <c r="H361" s="9"/>
      <c r="I361" s="9"/>
      <c r="J361" s="9"/>
      <c r="K361" s="9"/>
      <c r="L361" s="9"/>
      <c r="M361" s="9"/>
      <c r="N361" s="9"/>
      <c r="O361" s="9"/>
      <c r="P361" s="9"/>
      <c r="Q361" s="9"/>
      <c r="R361" s="9"/>
      <c r="S361" s="9"/>
      <c r="T361" s="9"/>
      <c r="U361" s="9"/>
      <c r="V361" s="9"/>
      <c r="W361" s="9"/>
      <c r="X361" s="9"/>
      <c r="Y361" s="9"/>
      <c r="Z361" s="9"/>
      <c r="AA361" s="9"/>
      <c r="AB361" s="9"/>
      <c r="AC361" s="9"/>
      <c r="AD361" s="9"/>
      <c r="AE361" s="9"/>
      <c r="AF361" s="9"/>
    </row>
    <row r="362" spans="5:32" x14ac:dyDescent="0.25">
      <c r="E362" s="16" t="s">
        <v>66</v>
      </c>
      <c r="F362" s="12"/>
      <c r="G362" s="12"/>
      <c r="H362" s="12"/>
      <c r="I362" s="12"/>
      <c r="J362" s="12"/>
      <c r="K362" s="12"/>
      <c r="L362" s="12"/>
      <c r="M362" s="12"/>
      <c r="N362" s="12"/>
      <c r="O362" s="12"/>
      <c r="P362" s="12"/>
      <c r="Q362" s="12"/>
      <c r="R362" s="12"/>
      <c r="S362" s="12"/>
      <c r="T362" s="12"/>
      <c r="U362" s="12"/>
      <c r="V362" s="12"/>
      <c r="W362" s="12"/>
      <c r="X362" s="12"/>
      <c r="Y362" s="12"/>
      <c r="Z362" s="12"/>
      <c r="AA362" s="12"/>
      <c r="AB362" s="12"/>
      <c r="AC362" s="12"/>
      <c r="AD362" s="12"/>
      <c r="AE362" s="12"/>
      <c r="AF362" s="12"/>
    </row>
    <row r="363" spans="5:32" x14ac:dyDescent="0.25">
      <c r="E363" s="16" t="s">
        <v>64</v>
      </c>
      <c r="F363" s="12"/>
      <c r="G363" s="12"/>
      <c r="H363" s="12"/>
      <c r="I363" s="12"/>
      <c r="J363" s="12"/>
      <c r="K363" s="12"/>
      <c r="L363" s="12"/>
      <c r="M363" s="12"/>
      <c r="N363" s="12"/>
      <c r="O363" s="12"/>
      <c r="P363" s="12"/>
      <c r="Q363" s="12"/>
      <c r="R363" s="12"/>
      <c r="S363" s="12"/>
      <c r="T363" s="12"/>
      <c r="U363" s="12"/>
      <c r="V363" s="12"/>
      <c r="W363" s="12"/>
      <c r="X363" s="12"/>
      <c r="Y363" s="12"/>
      <c r="Z363" s="12"/>
      <c r="AA363" s="12"/>
      <c r="AB363" s="12"/>
      <c r="AC363" s="12"/>
      <c r="AD363" s="12"/>
      <c r="AE363" s="12"/>
      <c r="AF363" s="12"/>
    </row>
    <row r="364" spans="5:32" x14ac:dyDescent="0.25">
      <c r="E364" s="16" t="s">
        <v>65</v>
      </c>
      <c r="F364" s="12"/>
      <c r="G364" s="12"/>
      <c r="H364" s="12"/>
      <c r="I364" s="12"/>
      <c r="J364" s="12"/>
      <c r="K364" s="12"/>
      <c r="L364" s="12"/>
      <c r="M364" s="12"/>
      <c r="N364" s="12"/>
      <c r="O364" s="12"/>
      <c r="P364" s="12"/>
      <c r="Q364" s="12"/>
      <c r="R364" s="12"/>
      <c r="S364" s="12"/>
      <c r="T364" s="12"/>
      <c r="U364" s="12"/>
      <c r="V364" s="12"/>
      <c r="W364" s="12"/>
      <c r="X364" s="12"/>
      <c r="Y364" s="12"/>
      <c r="Z364" s="12"/>
      <c r="AA364" s="12"/>
      <c r="AB364" s="12"/>
      <c r="AC364" s="12"/>
      <c r="AD364" s="12"/>
      <c r="AE364" s="12"/>
      <c r="AF364" s="12"/>
    </row>
    <row r="365" spans="5:32" x14ac:dyDescent="0.25">
      <c r="E365" s="8"/>
      <c r="F365" s="9"/>
      <c r="G365" s="9"/>
      <c r="H365" s="9"/>
      <c r="I365" s="9"/>
      <c r="J365" s="9"/>
      <c r="K365" s="9"/>
      <c r="L365" s="9"/>
      <c r="M365" s="9"/>
      <c r="N365" s="9"/>
      <c r="O365" s="9"/>
      <c r="P365" s="9"/>
      <c r="Q365" s="9"/>
      <c r="R365" s="9"/>
      <c r="S365" s="9"/>
      <c r="T365" s="9"/>
      <c r="U365" s="9"/>
      <c r="V365" s="9"/>
      <c r="W365" s="9"/>
      <c r="X365" s="9"/>
      <c r="Y365" s="9"/>
      <c r="Z365" s="9"/>
      <c r="AA365" s="9"/>
      <c r="AB365" s="9"/>
      <c r="AC365" s="9"/>
      <c r="AD365" s="9"/>
      <c r="AE365" s="9"/>
      <c r="AF365" s="9"/>
    </row>
    <row r="366" spans="5:32" x14ac:dyDescent="0.25">
      <c r="E366" s="8" t="s">
        <v>16</v>
      </c>
      <c r="F366" s="9"/>
      <c r="G366" s="9"/>
      <c r="H366" s="9"/>
      <c r="I366" s="9"/>
      <c r="J366" s="9"/>
      <c r="K366" s="9"/>
      <c r="L366" s="9"/>
      <c r="M366" s="9"/>
      <c r="N366" s="9"/>
      <c r="O366" s="9"/>
      <c r="P366" s="9"/>
      <c r="Q366" s="9"/>
      <c r="R366" s="9"/>
      <c r="S366" s="9"/>
      <c r="T366" s="9"/>
      <c r="U366" s="9"/>
      <c r="V366" s="9"/>
      <c r="W366" s="9"/>
      <c r="X366" s="9"/>
      <c r="Y366" s="9"/>
      <c r="Z366" s="9"/>
      <c r="AA366" s="9"/>
      <c r="AB366" s="9"/>
      <c r="AC366" s="9"/>
      <c r="AD366" s="9"/>
      <c r="AE366" s="9"/>
      <c r="AF366" s="9"/>
    </row>
    <row r="367" spans="5:32" x14ac:dyDescent="0.25">
      <c r="E367" s="8" t="s">
        <v>10</v>
      </c>
      <c r="F367" s="9"/>
      <c r="G367" s="9"/>
      <c r="H367" s="9"/>
      <c r="I367" s="9"/>
      <c r="J367" s="9"/>
      <c r="K367" s="9"/>
      <c r="L367" s="9"/>
      <c r="M367" s="9"/>
      <c r="N367" s="9"/>
      <c r="O367" s="9"/>
      <c r="P367" s="9"/>
      <c r="Q367" s="9"/>
      <c r="R367" s="9"/>
      <c r="S367" s="9"/>
      <c r="T367" s="9"/>
      <c r="U367" s="9"/>
      <c r="V367" s="9"/>
      <c r="W367" s="9"/>
      <c r="X367" s="9"/>
      <c r="Y367" s="9"/>
      <c r="Z367" s="9"/>
      <c r="AA367" s="9"/>
      <c r="AB367" s="9"/>
      <c r="AC367" s="9"/>
      <c r="AD367" s="9"/>
      <c r="AE367" s="9"/>
      <c r="AF367" s="9"/>
    </row>
    <row r="368" spans="5:32" customFormat="1" x14ac:dyDescent="0.25"/>
    <row r="369" spans="5:5" customFormat="1" x14ac:dyDescent="0.25">
      <c r="E369" s="2" t="s">
        <v>3</v>
      </c>
    </row>
    <row r="370" spans="5:5" customFormat="1" x14ac:dyDescent="0.25"/>
    <row r="371" spans="5:5" customFormat="1" x14ac:dyDescent="0.25"/>
    <row r="372" spans="5:5" customFormat="1" x14ac:dyDescent="0.25"/>
    <row r="373" spans="5:5" customFormat="1" x14ac:dyDescent="0.25"/>
    <row r="374" spans="5:5" customFormat="1" x14ac:dyDescent="0.25"/>
    <row r="375" spans="5:5" customFormat="1" x14ac:dyDescent="0.25"/>
    <row r="376" spans="5:5" customFormat="1" x14ac:dyDescent="0.25"/>
    <row r="377" spans="5:5" customFormat="1" x14ac:dyDescent="0.25"/>
    <row r="378" spans="5:5" customFormat="1" x14ac:dyDescent="0.25"/>
    <row r="379" spans="5:5" customFormat="1" x14ac:dyDescent="0.25"/>
    <row r="380" spans="5:5" customFormat="1" x14ac:dyDescent="0.25"/>
    <row r="381" spans="5:5" customFormat="1" x14ac:dyDescent="0.25"/>
    <row r="382" spans="5:5" customFormat="1" x14ac:dyDescent="0.25"/>
    <row r="383" spans="5:5" customFormat="1" x14ac:dyDescent="0.25"/>
    <row r="384" spans="5:5" customFormat="1" x14ac:dyDescent="0.25"/>
    <row r="385" customFormat="1" x14ac:dyDescent="0.25"/>
    <row r="386" customFormat="1" x14ac:dyDescent="0.25"/>
    <row r="387" customFormat="1" x14ac:dyDescent="0.25"/>
    <row r="388" customFormat="1" x14ac:dyDescent="0.25"/>
    <row r="389" customFormat="1" x14ac:dyDescent="0.25"/>
    <row r="390" customFormat="1" x14ac:dyDescent="0.25"/>
    <row r="391" customFormat="1" x14ac:dyDescent="0.25"/>
    <row r="392" customFormat="1" x14ac:dyDescent="0.25"/>
    <row r="393" customFormat="1" x14ac:dyDescent="0.25"/>
    <row r="394" customFormat="1" x14ac:dyDescent="0.25"/>
    <row r="395" customFormat="1" x14ac:dyDescent="0.25"/>
    <row r="396" customFormat="1" x14ac:dyDescent="0.25"/>
    <row r="397" customFormat="1" x14ac:dyDescent="0.25"/>
    <row r="398" customFormat="1" x14ac:dyDescent="0.25"/>
    <row r="399" customFormat="1" x14ac:dyDescent="0.25"/>
    <row r="400" customFormat="1" x14ac:dyDescent="0.25"/>
    <row r="401" customFormat="1" x14ac:dyDescent="0.25"/>
    <row r="402" customFormat="1" x14ac:dyDescent="0.25"/>
    <row r="403" customFormat="1" x14ac:dyDescent="0.25"/>
    <row r="404" customFormat="1" x14ac:dyDescent="0.25"/>
    <row r="405" customFormat="1" x14ac:dyDescent="0.25"/>
    <row r="406" customFormat="1" x14ac:dyDescent="0.25"/>
    <row r="407" customFormat="1" x14ac:dyDescent="0.25"/>
    <row r="408" customFormat="1" x14ac:dyDescent="0.25"/>
    <row r="409" customFormat="1" x14ac:dyDescent="0.25"/>
    <row r="410" customFormat="1" x14ac:dyDescent="0.25"/>
    <row r="411" customFormat="1" x14ac:dyDescent="0.25"/>
    <row r="412" customFormat="1" x14ac:dyDescent="0.25"/>
    <row r="413" customFormat="1" x14ac:dyDescent="0.25"/>
    <row r="414" customFormat="1" x14ac:dyDescent="0.25"/>
    <row r="415" customFormat="1" x14ac:dyDescent="0.25"/>
    <row r="416" customFormat="1" x14ac:dyDescent="0.25"/>
    <row r="417" customFormat="1" x14ac:dyDescent="0.25"/>
    <row r="418" customFormat="1" x14ac:dyDescent="0.25"/>
    <row r="419" customFormat="1" x14ac:dyDescent="0.25"/>
    <row r="420" customFormat="1" x14ac:dyDescent="0.25"/>
    <row r="421" customFormat="1" x14ac:dyDescent="0.25"/>
    <row r="422" customFormat="1" x14ac:dyDescent="0.25"/>
    <row r="423" customFormat="1" x14ac:dyDescent="0.25"/>
    <row r="424" customFormat="1" x14ac:dyDescent="0.25"/>
    <row r="425" customFormat="1" x14ac:dyDescent="0.25"/>
    <row r="426" customFormat="1" x14ac:dyDescent="0.25"/>
    <row r="427" customFormat="1" x14ac:dyDescent="0.25"/>
    <row r="428" customFormat="1" x14ac:dyDescent="0.25"/>
    <row r="429" customFormat="1" x14ac:dyDescent="0.25"/>
    <row r="430" customFormat="1" x14ac:dyDescent="0.25"/>
    <row r="431" customFormat="1" x14ac:dyDescent="0.25"/>
    <row r="432" customFormat="1" x14ac:dyDescent="0.25"/>
    <row r="433" spans="5:5" customFormat="1" x14ac:dyDescent="0.25"/>
    <row r="434" spans="5:5" customFormat="1" x14ac:dyDescent="0.25"/>
    <row r="435" spans="5:5" customFormat="1" x14ac:dyDescent="0.25"/>
    <row r="436" spans="5:5" customFormat="1" x14ac:dyDescent="0.25"/>
    <row r="437" spans="5:5" customFormat="1" x14ac:dyDescent="0.25"/>
    <row r="438" spans="5:5" customFormat="1" x14ac:dyDescent="0.25"/>
    <row r="439" spans="5:5" customFormat="1" x14ac:dyDescent="0.25">
      <c r="E439" s="2" t="s">
        <v>4</v>
      </c>
    </row>
    <row r="440" spans="5:5" customFormat="1" x14ac:dyDescent="0.25"/>
    <row r="441" spans="5:5" customFormat="1" x14ac:dyDescent="0.25"/>
    <row r="442" spans="5:5" customFormat="1" x14ac:dyDescent="0.25"/>
    <row r="443" spans="5:5" customFormat="1" x14ac:dyDescent="0.25"/>
    <row r="444" spans="5:5" customFormat="1" x14ac:dyDescent="0.25"/>
    <row r="445" spans="5:5" customFormat="1" x14ac:dyDescent="0.25"/>
    <row r="446" spans="5:5" customFormat="1" x14ac:dyDescent="0.25"/>
    <row r="447" spans="5:5" customFormat="1" x14ac:dyDescent="0.25"/>
    <row r="448" spans="5:5" customFormat="1" x14ac:dyDescent="0.25"/>
    <row r="449" customFormat="1" x14ac:dyDescent="0.25"/>
    <row r="450" customFormat="1" x14ac:dyDescent="0.25"/>
    <row r="451" customFormat="1" x14ac:dyDescent="0.25"/>
    <row r="452" customFormat="1" x14ac:dyDescent="0.25"/>
    <row r="453" customFormat="1" x14ac:dyDescent="0.25"/>
    <row r="454" customFormat="1" x14ac:dyDescent="0.25"/>
    <row r="455" customFormat="1" x14ac:dyDescent="0.25"/>
    <row r="456" customFormat="1" x14ac:dyDescent="0.25"/>
    <row r="457" customFormat="1" x14ac:dyDescent="0.25"/>
    <row r="458" customFormat="1" x14ac:dyDescent="0.25"/>
    <row r="459" customFormat="1" x14ac:dyDescent="0.25"/>
    <row r="460" customFormat="1" x14ac:dyDescent="0.25"/>
    <row r="461" customFormat="1" x14ac:dyDescent="0.25"/>
    <row r="462" customFormat="1" x14ac:dyDescent="0.25"/>
    <row r="463" customFormat="1" x14ac:dyDescent="0.25"/>
    <row r="464" customFormat="1" x14ac:dyDescent="0.25"/>
    <row r="465" customFormat="1" x14ac:dyDescent="0.25"/>
    <row r="466" customFormat="1" x14ac:dyDescent="0.25"/>
    <row r="467" customFormat="1" x14ac:dyDescent="0.25"/>
    <row r="468" customFormat="1" x14ac:dyDescent="0.25"/>
    <row r="469" customFormat="1" x14ac:dyDescent="0.25"/>
    <row r="470" customFormat="1" x14ac:dyDescent="0.25"/>
    <row r="471" customFormat="1" x14ac:dyDescent="0.25"/>
    <row r="472" customFormat="1" x14ac:dyDescent="0.25"/>
    <row r="473" customFormat="1" x14ac:dyDescent="0.25"/>
    <row r="474" customFormat="1" x14ac:dyDescent="0.25"/>
    <row r="475" customFormat="1" x14ac:dyDescent="0.25"/>
    <row r="476" customFormat="1" x14ac:dyDescent="0.25"/>
    <row r="477" customFormat="1" x14ac:dyDescent="0.25"/>
    <row r="478" customFormat="1" x14ac:dyDescent="0.25"/>
    <row r="479" customFormat="1" x14ac:dyDescent="0.25"/>
    <row r="480" customFormat="1" x14ac:dyDescent="0.25"/>
    <row r="481" customFormat="1" x14ac:dyDescent="0.25"/>
    <row r="482" customFormat="1" x14ac:dyDescent="0.25"/>
    <row r="483" customFormat="1" x14ac:dyDescent="0.25"/>
    <row r="484" customFormat="1" x14ac:dyDescent="0.25"/>
    <row r="485" customFormat="1" x14ac:dyDescent="0.25"/>
    <row r="486" customFormat="1" x14ac:dyDescent="0.25"/>
    <row r="487" customFormat="1" x14ac:dyDescent="0.25"/>
    <row r="488" customFormat="1" x14ac:dyDescent="0.25"/>
    <row r="489" customFormat="1" x14ac:dyDescent="0.25"/>
    <row r="490" customFormat="1" x14ac:dyDescent="0.25"/>
    <row r="491" customFormat="1" x14ac:dyDescent="0.25"/>
    <row r="492" customFormat="1" x14ac:dyDescent="0.25"/>
    <row r="493" customFormat="1" x14ac:dyDescent="0.25"/>
    <row r="494" customFormat="1" x14ac:dyDescent="0.25"/>
    <row r="495" customFormat="1" x14ac:dyDescent="0.25"/>
    <row r="496" customFormat="1" x14ac:dyDescent="0.25"/>
    <row r="497" spans="5:5" customFormat="1" x14ac:dyDescent="0.25"/>
    <row r="498" spans="5:5" customFormat="1" x14ac:dyDescent="0.25"/>
    <row r="499" spans="5:5" customFormat="1" x14ac:dyDescent="0.25"/>
    <row r="500" spans="5:5" customFormat="1" x14ac:dyDescent="0.25"/>
    <row r="501" spans="5:5" customFormat="1" x14ac:dyDescent="0.25"/>
    <row r="502" spans="5:5" customFormat="1" x14ac:dyDescent="0.25"/>
    <row r="503" spans="5:5" customFormat="1" x14ac:dyDescent="0.25"/>
    <row r="504" spans="5:5" customFormat="1" x14ac:dyDescent="0.25"/>
    <row r="505" spans="5:5" customFormat="1" x14ac:dyDescent="0.25"/>
    <row r="506" spans="5:5" customFormat="1" x14ac:dyDescent="0.25"/>
    <row r="507" spans="5:5" customFormat="1" x14ac:dyDescent="0.25"/>
    <row r="508" spans="5:5" customFormat="1" x14ac:dyDescent="0.25"/>
    <row r="509" spans="5:5" customFormat="1" x14ac:dyDescent="0.25"/>
    <row r="510" spans="5:5" customFormat="1" x14ac:dyDescent="0.25">
      <c r="E510" s="2" t="s">
        <v>1030</v>
      </c>
    </row>
    <row r="511" spans="5:5" customFormat="1" x14ac:dyDescent="0.25"/>
    <row r="512" spans="5:5" customFormat="1" x14ac:dyDescent="0.25"/>
    <row r="513" customFormat="1" x14ac:dyDescent="0.25"/>
    <row r="514" customFormat="1" x14ac:dyDescent="0.25"/>
    <row r="515" customFormat="1" x14ac:dyDescent="0.25"/>
    <row r="516" customFormat="1" x14ac:dyDescent="0.25"/>
    <row r="517" customFormat="1" x14ac:dyDescent="0.25"/>
    <row r="518" customFormat="1" x14ac:dyDescent="0.25"/>
    <row r="519" customFormat="1" x14ac:dyDescent="0.25"/>
    <row r="520" customFormat="1" x14ac:dyDescent="0.25"/>
    <row r="521" customFormat="1" x14ac:dyDescent="0.25"/>
    <row r="522" customFormat="1" x14ac:dyDescent="0.25"/>
    <row r="523" customFormat="1" x14ac:dyDescent="0.25"/>
    <row r="524" customFormat="1" x14ac:dyDescent="0.25"/>
    <row r="525" customFormat="1" x14ac:dyDescent="0.25"/>
    <row r="526" customFormat="1" x14ac:dyDescent="0.25"/>
    <row r="527" customFormat="1" x14ac:dyDescent="0.25"/>
    <row r="528" customFormat="1" x14ac:dyDescent="0.25"/>
    <row r="529" customFormat="1" x14ac:dyDescent="0.25"/>
    <row r="530" customFormat="1" x14ac:dyDescent="0.25"/>
    <row r="531" customFormat="1" x14ac:dyDescent="0.25"/>
    <row r="532" customFormat="1" x14ac:dyDescent="0.25"/>
    <row r="533" customFormat="1" x14ac:dyDescent="0.25"/>
    <row r="534" customFormat="1" x14ac:dyDescent="0.25"/>
    <row r="535" customFormat="1" x14ac:dyDescent="0.25"/>
    <row r="536" customFormat="1" x14ac:dyDescent="0.25"/>
    <row r="537" customFormat="1" x14ac:dyDescent="0.25"/>
    <row r="538" customFormat="1" x14ac:dyDescent="0.25"/>
    <row r="539" customFormat="1" x14ac:dyDescent="0.25"/>
    <row r="540" customFormat="1" x14ac:dyDescent="0.25"/>
    <row r="541" customFormat="1" x14ac:dyDescent="0.25"/>
    <row r="542" customFormat="1" x14ac:dyDescent="0.25"/>
    <row r="543" customFormat="1" x14ac:dyDescent="0.25"/>
    <row r="544" customFormat="1" x14ac:dyDescent="0.25"/>
    <row r="545" spans="3:5" customFormat="1" x14ac:dyDescent="0.25"/>
    <row r="546" spans="3:5" customFormat="1" x14ac:dyDescent="0.25"/>
    <row r="547" spans="3:5" customFormat="1" x14ac:dyDescent="0.25"/>
    <row r="548" spans="3:5" customFormat="1" x14ac:dyDescent="0.25"/>
    <row r="549" spans="3:5" customFormat="1" x14ac:dyDescent="0.25"/>
    <row r="550" spans="3:5" customFormat="1" x14ac:dyDescent="0.25"/>
    <row r="551" spans="3:5" customFormat="1" x14ac:dyDescent="0.25"/>
    <row r="552" spans="3:5" customFormat="1" x14ac:dyDescent="0.25">
      <c r="C552" s="13">
        <v>0</v>
      </c>
      <c r="E552" s="1" t="s">
        <v>1123</v>
      </c>
    </row>
    <row r="553" spans="3:5" customFormat="1" x14ac:dyDescent="0.25">
      <c r="E553" t="s">
        <v>1124</v>
      </c>
    </row>
    <row r="554" spans="3:5" customFormat="1" x14ac:dyDescent="0.25">
      <c r="E554" s="2" t="s">
        <v>221</v>
      </c>
    </row>
    <row r="555" spans="3:5" customFormat="1" x14ac:dyDescent="0.25">
      <c r="E555" t="s">
        <v>104</v>
      </c>
    </row>
    <row r="556" spans="3:5" customFormat="1" x14ac:dyDescent="0.25">
      <c r="E556" t="s">
        <v>120</v>
      </c>
    </row>
    <row r="557" spans="3:5" customFormat="1" x14ac:dyDescent="0.25"/>
    <row r="558" spans="3:5" customFormat="1" x14ac:dyDescent="0.25">
      <c r="E558" s="30" t="s">
        <v>141</v>
      </c>
    </row>
    <row r="559" spans="3:5" customFormat="1" x14ac:dyDescent="0.25">
      <c r="E559" t="s">
        <v>217</v>
      </c>
    </row>
    <row r="560" spans="3:5" customFormat="1" x14ac:dyDescent="0.25"/>
    <row r="561" spans="5:32" customFormat="1" x14ac:dyDescent="0.25">
      <c r="E561" s="30" t="s">
        <v>219</v>
      </c>
    </row>
    <row r="562" spans="5:32" customFormat="1" x14ac:dyDescent="0.25">
      <c r="E562" t="s">
        <v>288</v>
      </c>
    </row>
    <row r="563" spans="5:32" customFormat="1" x14ac:dyDescent="0.25"/>
    <row r="564" spans="5:32" customFormat="1" x14ac:dyDescent="0.25">
      <c r="E564" s="30" t="s">
        <v>220</v>
      </c>
    </row>
    <row r="565" spans="5:32" customFormat="1" x14ac:dyDescent="0.25">
      <c r="E565" t="s">
        <v>1126</v>
      </c>
    </row>
    <row r="566" spans="5:32" customFormat="1" x14ac:dyDescent="0.25"/>
    <row r="567" spans="5:32" customFormat="1" x14ac:dyDescent="0.25">
      <c r="E567" s="30" t="s">
        <v>96</v>
      </c>
    </row>
    <row r="568" spans="5:32" customFormat="1" x14ac:dyDescent="0.25">
      <c r="E568" t="s">
        <v>1133</v>
      </c>
    </row>
    <row r="569" spans="5:32" customFormat="1" x14ac:dyDescent="0.25"/>
    <row r="570" spans="5:32" customFormat="1" x14ac:dyDescent="0.25">
      <c r="E570" s="30" t="s">
        <v>97</v>
      </c>
    </row>
    <row r="571" spans="5:32" customFormat="1" x14ac:dyDescent="0.25">
      <c r="E571" t="s">
        <v>1133</v>
      </c>
    </row>
    <row r="572" spans="5:32" customFormat="1" x14ac:dyDescent="0.25"/>
    <row r="573" spans="5:32" customFormat="1" x14ac:dyDescent="0.25">
      <c r="E573" s="30" t="s">
        <v>101</v>
      </c>
    </row>
    <row r="574" spans="5:32" customFormat="1" x14ac:dyDescent="0.25">
      <c r="E574" t="s">
        <v>1134</v>
      </c>
      <c r="AF574" s="2" t="s">
        <v>204</v>
      </c>
    </row>
    <row r="575" spans="5:32" customFormat="1" x14ac:dyDescent="0.25"/>
    <row r="576" spans="5:32" customFormat="1" x14ac:dyDescent="0.25">
      <c r="E576" s="30" t="s">
        <v>98</v>
      </c>
    </row>
    <row r="577" spans="5:32" customFormat="1" x14ac:dyDescent="0.25">
      <c r="E577" t="s">
        <v>1135</v>
      </c>
      <c r="AF577" s="2" t="s">
        <v>204</v>
      </c>
    </row>
    <row r="578" spans="5:32" customFormat="1" x14ac:dyDescent="0.25"/>
    <row r="579" spans="5:32" customFormat="1" x14ac:dyDescent="0.25">
      <c r="E579" t="s">
        <v>28</v>
      </c>
      <c r="M579" t="s">
        <v>31</v>
      </c>
    </row>
    <row r="580" spans="5:32" customFormat="1" x14ac:dyDescent="0.25">
      <c r="E580" s="2" t="s">
        <v>204</v>
      </c>
      <c r="M580" s="2" t="s">
        <v>1136</v>
      </c>
    </row>
    <row r="581" spans="5:32" customFormat="1" x14ac:dyDescent="0.25">
      <c r="M581" s="2" t="s">
        <v>1137</v>
      </c>
    </row>
    <row r="582" spans="5:32" customFormat="1" x14ac:dyDescent="0.25"/>
    <row r="583" spans="5:32" customFormat="1" x14ac:dyDescent="0.25">
      <c r="E583" s="6" t="s">
        <v>1</v>
      </c>
      <c r="F583" s="7"/>
      <c r="G583" s="7"/>
      <c r="H583" s="7"/>
      <c r="I583" s="7"/>
      <c r="J583" s="7"/>
      <c r="K583" s="7"/>
      <c r="L583" s="7"/>
      <c r="M583" s="7"/>
      <c r="N583" s="7"/>
      <c r="O583" s="7"/>
      <c r="P583" s="7"/>
      <c r="Q583" s="7"/>
      <c r="R583" s="7"/>
      <c r="S583" s="7"/>
      <c r="T583" s="7"/>
      <c r="U583" s="7"/>
      <c r="V583" s="7"/>
      <c r="W583" s="7"/>
      <c r="X583" s="7"/>
      <c r="Y583" s="7"/>
    </row>
    <row r="584" spans="5:32" customFormat="1" x14ac:dyDescent="0.25">
      <c r="E584" s="6" t="s">
        <v>105</v>
      </c>
      <c r="F584" s="7"/>
      <c r="G584" s="7"/>
      <c r="H584" s="7"/>
      <c r="I584" s="7"/>
      <c r="J584" s="7"/>
      <c r="K584" s="7"/>
      <c r="L584" s="7"/>
      <c r="M584" s="7"/>
      <c r="N584" s="7"/>
      <c r="O584" s="7"/>
      <c r="P584" s="7"/>
      <c r="Q584" s="7"/>
      <c r="R584" s="7"/>
      <c r="S584" s="7"/>
      <c r="T584" s="7"/>
      <c r="U584" s="7"/>
      <c r="V584" s="7"/>
      <c r="W584" s="7"/>
      <c r="X584" s="7"/>
      <c r="Y584" s="7"/>
    </row>
    <row r="585" spans="5:32" customFormat="1" x14ac:dyDescent="0.25">
      <c r="E585" s="6" t="s">
        <v>106</v>
      </c>
      <c r="F585" s="7"/>
      <c r="G585" s="7"/>
      <c r="H585" s="7"/>
      <c r="I585" s="7"/>
      <c r="J585" s="7"/>
      <c r="K585" s="7"/>
      <c r="L585" s="7"/>
      <c r="M585" s="7"/>
      <c r="N585" s="7"/>
      <c r="O585" s="7"/>
      <c r="P585" s="7"/>
      <c r="Q585" s="7"/>
      <c r="R585" s="7"/>
      <c r="S585" s="7"/>
      <c r="T585" s="7"/>
      <c r="U585" s="7"/>
      <c r="V585" s="7"/>
      <c r="W585" s="7"/>
      <c r="X585" s="7"/>
      <c r="Y585" s="7"/>
    </row>
    <row r="586" spans="5:32" customFormat="1" x14ac:dyDescent="0.25">
      <c r="E586" s="6" t="s">
        <v>107</v>
      </c>
      <c r="F586" s="7"/>
      <c r="G586" s="7"/>
      <c r="H586" s="7"/>
      <c r="I586" s="7"/>
      <c r="J586" s="7"/>
      <c r="K586" s="7"/>
      <c r="L586" s="7"/>
      <c r="M586" s="7"/>
      <c r="N586" s="7"/>
      <c r="O586" s="7"/>
      <c r="P586" s="7"/>
      <c r="Q586" s="7"/>
      <c r="R586" s="7"/>
      <c r="S586" s="7"/>
      <c r="T586" s="7"/>
      <c r="U586" s="7"/>
      <c r="V586" s="7"/>
      <c r="W586" s="7"/>
      <c r="X586" s="7"/>
      <c r="Y586" s="7"/>
    </row>
    <row r="587" spans="5:32" customFormat="1" x14ac:dyDescent="0.25">
      <c r="E587" s="6" t="s">
        <v>12</v>
      </c>
      <c r="F587" s="7"/>
      <c r="G587" s="7"/>
      <c r="H587" s="7"/>
      <c r="I587" s="7"/>
      <c r="J587" s="7"/>
      <c r="K587" s="7"/>
      <c r="L587" s="7"/>
      <c r="M587" s="7"/>
      <c r="N587" s="7"/>
      <c r="O587" s="7"/>
      <c r="P587" s="7"/>
      <c r="Q587" s="7"/>
      <c r="R587" s="7"/>
      <c r="S587" s="7"/>
      <c r="T587" s="7"/>
      <c r="U587" s="7"/>
      <c r="V587" s="7"/>
      <c r="W587" s="7"/>
      <c r="X587" s="7"/>
      <c r="Y587" s="7"/>
    </row>
    <row r="588" spans="5:32" customFormat="1" x14ac:dyDescent="0.25">
      <c r="E588" s="6" t="s">
        <v>108</v>
      </c>
      <c r="F588" s="7"/>
      <c r="G588" s="7"/>
      <c r="H588" s="7"/>
      <c r="I588" s="7"/>
      <c r="J588" s="7"/>
      <c r="K588" s="7"/>
      <c r="L588" s="7"/>
      <c r="M588" s="7"/>
      <c r="N588" s="7"/>
      <c r="O588" s="7"/>
      <c r="P588" s="7"/>
      <c r="Q588" s="7"/>
      <c r="R588" s="7"/>
      <c r="S588" s="7"/>
      <c r="T588" s="7"/>
      <c r="U588" s="7"/>
      <c r="V588" s="7"/>
      <c r="W588" s="7"/>
      <c r="X588" s="7"/>
      <c r="Y588" s="7"/>
    </row>
    <row r="589" spans="5:32" customFormat="1" x14ac:dyDescent="0.25">
      <c r="E589" s="6" t="s">
        <v>15</v>
      </c>
      <c r="F589" s="7"/>
      <c r="G589" s="7"/>
      <c r="H589" s="7"/>
      <c r="I589" s="7"/>
      <c r="J589" s="7"/>
      <c r="K589" s="7"/>
      <c r="L589" s="7"/>
      <c r="M589" s="7"/>
      <c r="N589" s="7"/>
      <c r="O589" s="7"/>
      <c r="P589" s="7"/>
      <c r="Q589" s="7"/>
      <c r="R589" s="7"/>
      <c r="S589" s="7"/>
      <c r="T589" s="7"/>
      <c r="U589" s="7"/>
      <c r="V589" s="7"/>
      <c r="W589" s="7"/>
      <c r="X589" s="7"/>
      <c r="Y589" s="7"/>
    </row>
    <row r="590" spans="5:32" customFormat="1" x14ac:dyDescent="0.25">
      <c r="E590" s="10" t="s">
        <v>109</v>
      </c>
      <c r="F590" s="7"/>
      <c r="G590" s="7"/>
      <c r="H590" s="7"/>
      <c r="I590" s="7"/>
      <c r="J590" s="7"/>
      <c r="K590" s="7"/>
      <c r="L590" s="7"/>
      <c r="M590" s="7"/>
      <c r="N590" s="7"/>
      <c r="O590" s="7"/>
      <c r="P590" s="7"/>
      <c r="Q590" s="7"/>
      <c r="R590" s="7"/>
      <c r="S590" s="7"/>
      <c r="T590" s="7"/>
      <c r="U590" s="7"/>
      <c r="V590" s="7"/>
      <c r="W590" s="7"/>
      <c r="X590" s="7"/>
      <c r="Y590" s="7"/>
    </row>
    <row r="591" spans="5:32" customFormat="1" x14ac:dyDescent="0.25">
      <c r="E591" s="10" t="str">
        <f>"replace('" &amp; TRIM(E580) &amp; "', '/', '.'),"</f>
        <v>replace('0000168/4/04/01/2023', '/', '.'),</v>
      </c>
      <c r="F591" s="7"/>
      <c r="G591" s="7"/>
      <c r="H591" s="7"/>
      <c r="I591" s="7"/>
      <c r="J591" s="7"/>
      <c r="K591" s="7"/>
      <c r="L591" s="7"/>
      <c r="M591" s="7"/>
      <c r="N591" s="7"/>
      <c r="O591" s="7"/>
      <c r="P591" s="7"/>
      <c r="Q591" s="7"/>
      <c r="R591" s="7"/>
      <c r="S591" s="7"/>
      <c r="T591" s="7"/>
      <c r="U591" s="7"/>
      <c r="V591" s="7"/>
      <c r="W591" s="7"/>
      <c r="X591" s="7"/>
      <c r="Y591" s="7"/>
    </row>
    <row r="592" spans="5:32" customFormat="1" x14ac:dyDescent="0.25">
      <c r="E592" s="10" t="s">
        <v>2</v>
      </c>
      <c r="F592" s="7"/>
      <c r="G592" s="7"/>
      <c r="H592" s="7"/>
      <c r="I592" s="7"/>
      <c r="J592" s="7"/>
      <c r="K592" s="7"/>
      <c r="L592" s="7"/>
      <c r="M592" s="7"/>
      <c r="N592" s="7"/>
      <c r="O592" s="7"/>
      <c r="P592" s="7"/>
      <c r="Q592" s="7"/>
      <c r="R592" s="7"/>
      <c r="S592" s="7"/>
      <c r="T592" s="7"/>
      <c r="U592" s="7"/>
      <c r="V592" s="7"/>
      <c r="W592" s="7"/>
      <c r="X592" s="7"/>
      <c r="Y592" s="7"/>
    </row>
    <row r="593" spans="5:60" customFormat="1" x14ac:dyDescent="0.25">
      <c r="E593" s="10" t="s">
        <v>127</v>
      </c>
      <c r="F593" s="7"/>
      <c r="G593" s="7"/>
      <c r="H593" s="7"/>
      <c r="I593" s="7"/>
      <c r="J593" s="7"/>
      <c r="K593" s="7"/>
      <c r="L593" s="7"/>
      <c r="M593" s="7"/>
      <c r="N593" s="7"/>
      <c r="O593" s="7"/>
      <c r="P593" s="7"/>
      <c r="Q593" s="7"/>
      <c r="R593" s="7"/>
      <c r="S593" s="7"/>
      <c r="T593" s="7"/>
      <c r="U593" s="7"/>
      <c r="V593" s="7"/>
      <c r="W593" s="7"/>
      <c r="X593" s="7"/>
      <c r="Y593" s="7"/>
    </row>
    <row r="594" spans="5:60" customFormat="1" x14ac:dyDescent="0.25">
      <c r="E594" s="10" t="str">
        <f>"replace('" &amp; TRIM(M580) &amp; "', '/', '.'),"</f>
        <v>replace('13078/INV/2004/06/2024', '/', '.'),</v>
      </c>
      <c r="F594" s="7"/>
      <c r="G594" s="7"/>
      <c r="H594" s="7"/>
      <c r="I594" s="7"/>
      <c r="J594" s="7"/>
      <c r="K594" s="7"/>
      <c r="L594" s="7"/>
      <c r="M594" s="7"/>
      <c r="N594" s="7"/>
      <c r="O594" s="7"/>
      <c r="P594" s="7"/>
      <c r="Q594" s="7"/>
      <c r="R594" s="7"/>
      <c r="S594" s="7"/>
      <c r="T594" s="7"/>
      <c r="U594" s="7"/>
      <c r="V594" s="7"/>
      <c r="W594" s="7"/>
      <c r="X594" s="7"/>
      <c r="Y594" s="7"/>
    </row>
    <row r="595" spans="5:60" customFormat="1" x14ac:dyDescent="0.25">
      <c r="E595" s="10" t="str">
        <f>"replace('" &amp; TRIM(M581) &amp; "', '/', '.'),"</f>
        <v>replace('15949/INV/2004/07/2024', '/', '.'),</v>
      </c>
      <c r="F595" s="7"/>
      <c r="G595" s="7"/>
      <c r="H595" s="7"/>
      <c r="I595" s="7"/>
      <c r="J595" s="7"/>
      <c r="K595" s="7"/>
      <c r="L595" s="7"/>
      <c r="M595" s="7"/>
      <c r="N595" s="7"/>
      <c r="O595" s="7"/>
      <c r="P595" s="7"/>
      <c r="Q595" s="7"/>
      <c r="R595" s="7"/>
      <c r="S595" s="7"/>
      <c r="T595" s="7"/>
      <c r="U595" s="7"/>
      <c r="V595" s="7"/>
      <c r="W595" s="7"/>
      <c r="X595" s="7"/>
      <c r="Y595" s="7"/>
    </row>
    <row r="596" spans="5:60" customFormat="1" x14ac:dyDescent="0.25">
      <c r="E596" s="10" t="s">
        <v>2</v>
      </c>
      <c r="F596" s="7"/>
      <c r="G596" s="7"/>
      <c r="H596" s="7"/>
      <c r="I596" s="7"/>
      <c r="J596" s="7"/>
      <c r="K596" s="7"/>
      <c r="L596" s="7"/>
      <c r="M596" s="7"/>
      <c r="N596" s="7"/>
      <c r="O596" s="7"/>
      <c r="P596" s="7"/>
      <c r="Q596" s="7"/>
      <c r="R596" s="7"/>
      <c r="S596" s="7"/>
      <c r="T596" s="7"/>
      <c r="U596" s="7"/>
      <c r="V596" s="7"/>
      <c r="W596" s="7"/>
      <c r="X596" s="7"/>
      <c r="Y596" s="7"/>
    </row>
    <row r="597" spans="5:60" customFormat="1" x14ac:dyDescent="0.25">
      <c r="E597" s="6" t="s">
        <v>110</v>
      </c>
      <c r="F597" s="7"/>
      <c r="G597" s="7"/>
      <c r="H597" s="7"/>
      <c r="I597" s="7"/>
      <c r="J597" s="7"/>
      <c r="K597" s="7"/>
      <c r="L597" s="7"/>
      <c r="M597" s="7"/>
      <c r="N597" s="7"/>
      <c r="O597" s="7"/>
      <c r="P597" s="7"/>
      <c r="Q597" s="7"/>
      <c r="R597" s="7"/>
      <c r="S597" s="7"/>
      <c r="T597" s="7"/>
      <c r="U597" s="7"/>
      <c r="V597" s="7"/>
      <c r="W597" s="7"/>
      <c r="X597" s="7"/>
      <c r="Y597" s="7"/>
    </row>
    <row r="598" spans="5:60" customFormat="1" x14ac:dyDescent="0.25">
      <c r="E598" s="6" t="s">
        <v>30</v>
      </c>
      <c r="F598" s="7"/>
      <c r="G598" s="7"/>
      <c r="H598" s="7"/>
      <c r="I598" s="7"/>
      <c r="J598" s="7"/>
      <c r="K598" s="7"/>
      <c r="L598" s="7"/>
      <c r="M598" s="7"/>
      <c r="N598" s="7"/>
      <c r="O598" s="7"/>
      <c r="P598" s="7"/>
      <c r="Q598" s="7"/>
      <c r="R598" s="7"/>
      <c r="S598" s="7"/>
      <c r="T598" s="7"/>
      <c r="U598" s="7"/>
      <c r="V598" s="7"/>
      <c r="W598" s="7"/>
      <c r="X598" s="7"/>
      <c r="Y598" s="7"/>
    </row>
    <row r="599" spans="5:60" customFormat="1" x14ac:dyDescent="0.25">
      <c r="E599" s="3"/>
      <c r="F599" s="3"/>
      <c r="G599" s="3"/>
      <c r="H599" s="3"/>
      <c r="I599" s="3"/>
      <c r="J599" s="3"/>
      <c r="K599" s="3"/>
      <c r="L599" s="3"/>
      <c r="M599" s="3"/>
      <c r="N599" s="3"/>
      <c r="O599" s="3"/>
      <c r="P599" s="3"/>
      <c r="Q599" s="3"/>
      <c r="R599" s="3"/>
      <c r="S599" s="3"/>
      <c r="T599" s="3"/>
      <c r="U599" s="3"/>
      <c r="V599" s="3"/>
      <c r="W599" s="3"/>
      <c r="X599" s="3"/>
      <c r="Y599" s="3"/>
    </row>
    <row r="600" spans="5:60" customFormat="1" x14ac:dyDescent="0.25">
      <c r="E600" s="6" t="s">
        <v>1</v>
      </c>
      <c r="F600" s="7"/>
      <c r="G600" s="7"/>
      <c r="H600" s="7"/>
      <c r="I600" s="7"/>
      <c r="J600" s="7"/>
      <c r="K600" s="7"/>
      <c r="L600" s="7"/>
      <c r="M600" s="7"/>
      <c r="N600" s="7"/>
      <c r="O600" s="7"/>
      <c r="P600" s="7"/>
      <c r="Q600" s="7"/>
      <c r="R600" s="7"/>
      <c r="S600" s="7"/>
      <c r="T600" s="7"/>
      <c r="U600" s="7"/>
      <c r="V600" s="7"/>
      <c r="W600" s="7"/>
      <c r="X600" s="3"/>
      <c r="Y600" s="3"/>
    </row>
    <row r="601" spans="5:60" customFormat="1" x14ac:dyDescent="0.25">
      <c r="E601" s="6" t="s">
        <v>111</v>
      </c>
      <c r="F601" s="7"/>
      <c r="G601" s="7"/>
      <c r="H601" s="7"/>
      <c r="I601" s="7"/>
      <c r="J601" s="7"/>
      <c r="K601" s="7"/>
      <c r="L601" s="7"/>
      <c r="M601" s="7"/>
      <c r="N601" s="7"/>
      <c r="O601" s="7"/>
      <c r="P601" s="7"/>
      <c r="Q601" s="7"/>
      <c r="R601" s="7"/>
      <c r="S601" s="7"/>
      <c r="T601" s="7"/>
      <c r="U601" s="7"/>
      <c r="V601" s="7"/>
      <c r="W601" s="7"/>
      <c r="X601" s="3"/>
      <c r="Y601" s="3"/>
    </row>
    <row r="602" spans="5:60" customFormat="1" x14ac:dyDescent="0.25">
      <c r="E602" s="6" t="s">
        <v>112</v>
      </c>
      <c r="F602" s="7"/>
      <c r="G602" s="7"/>
      <c r="H602" s="7"/>
      <c r="I602" s="7"/>
      <c r="J602" s="7"/>
      <c r="K602" s="7"/>
      <c r="L602" s="7"/>
      <c r="M602" s="7"/>
      <c r="N602" s="7"/>
      <c r="O602" s="7"/>
      <c r="P602" s="7"/>
      <c r="Q602" s="7"/>
      <c r="R602" s="7"/>
      <c r="S602" s="7"/>
      <c r="T602" s="7"/>
      <c r="U602" s="7"/>
      <c r="V602" s="7"/>
      <c r="W602" s="7"/>
      <c r="X602" s="3"/>
      <c r="Y602" s="3"/>
    </row>
    <row r="603" spans="5:60" customFormat="1" x14ac:dyDescent="0.25">
      <c r="E603" s="6" t="s">
        <v>113</v>
      </c>
      <c r="F603" s="7"/>
      <c r="G603" s="7"/>
      <c r="H603" s="7"/>
      <c r="I603" s="7"/>
      <c r="J603" s="7"/>
      <c r="K603" s="7"/>
      <c r="L603" s="7"/>
      <c r="M603" s="7"/>
      <c r="N603" s="7"/>
      <c r="O603" s="7"/>
      <c r="P603" s="7"/>
      <c r="Q603" s="7"/>
      <c r="R603" s="7"/>
      <c r="S603" s="7"/>
      <c r="T603" s="7"/>
      <c r="U603" s="7"/>
      <c r="V603" s="7"/>
      <c r="W603" s="7"/>
      <c r="X603" s="3"/>
    </row>
    <row r="604" spans="5:60" customFormat="1" x14ac:dyDescent="0.25">
      <c r="E604" s="6" t="s">
        <v>114</v>
      </c>
      <c r="F604" s="7"/>
      <c r="G604" s="7"/>
      <c r="H604" s="7"/>
      <c r="I604" s="7"/>
      <c r="J604" s="7"/>
      <c r="K604" s="7"/>
      <c r="L604" s="7"/>
      <c r="M604" s="7"/>
      <c r="N604" s="7"/>
      <c r="O604" s="7"/>
      <c r="P604" s="7"/>
      <c r="Q604" s="7"/>
      <c r="R604" s="7"/>
      <c r="S604" s="7"/>
      <c r="T604" s="7"/>
      <c r="U604" s="7"/>
      <c r="V604" s="7"/>
      <c r="W604" s="7"/>
      <c r="X604" s="3"/>
      <c r="Y604" s="1" t="s">
        <v>62</v>
      </c>
      <c r="AH604" s="2" t="s">
        <v>63</v>
      </c>
      <c r="AQ604" s="2" t="s">
        <v>31</v>
      </c>
      <c r="AY604" s="2" t="s">
        <v>116</v>
      </c>
      <c r="BH604" s="2" t="s">
        <v>117</v>
      </c>
    </row>
    <row r="605" spans="5:60" customFormat="1" x14ac:dyDescent="0.25">
      <c r="E605" s="6" t="s">
        <v>115</v>
      </c>
      <c r="F605" s="7"/>
      <c r="G605" s="7"/>
      <c r="H605" s="7"/>
      <c r="I605" s="7"/>
      <c r="J605" s="7"/>
      <c r="K605" s="7"/>
      <c r="L605" s="7"/>
      <c r="M605" s="7"/>
      <c r="N605" s="7"/>
      <c r="O605" s="7"/>
      <c r="P605" s="7"/>
      <c r="Q605" s="7"/>
      <c r="R605" s="7"/>
      <c r="S605" s="7"/>
      <c r="T605" s="7"/>
      <c r="U605" s="7"/>
      <c r="V605" s="7"/>
      <c r="W605" s="7"/>
      <c r="Y605">
        <v>0</v>
      </c>
      <c r="AH605">
        <v>1</v>
      </c>
      <c r="AQ605" t="s">
        <v>1138</v>
      </c>
      <c r="AY605" t="s">
        <v>1136</v>
      </c>
      <c r="BH605" s="2" t="str">
        <f>"exec IFINOPL.dbo.XSP_MTN_INVOICE_PPH @p_invoice_no = N'" &amp; TRIM(AY605) &amp; "', @p_is_invoice_deduct_pph = N'" &amp; IF(Y605 = 1, 0, 1) &amp; "', @p_mtn_remark = N'MyForms 456786', @p_mtn_cre_by = N'Aryo Budi D.P.';"</f>
        <v>exec IFINOPL.dbo.XSP_MTN_INVOICE_PPH @p_invoice_no = N'13078/INV/2004/06/2024', @p_is_invoice_deduct_pph = N'1', @p_mtn_remark = N'MyForms 456786', @p_mtn_cre_by = N'Aryo Budi D.P.';</v>
      </c>
    </row>
    <row r="606" spans="5:60" customFormat="1" x14ac:dyDescent="0.25">
      <c r="E606" s="6" t="s">
        <v>12</v>
      </c>
      <c r="F606" s="7"/>
      <c r="G606" s="7"/>
      <c r="H606" s="7"/>
      <c r="I606" s="7"/>
      <c r="J606" s="7"/>
      <c r="K606" s="7"/>
      <c r="L606" s="7"/>
      <c r="M606" s="7"/>
      <c r="N606" s="7"/>
      <c r="O606" s="7"/>
      <c r="P606" s="7"/>
      <c r="Q606" s="7"/>
      <c r="R606" s="7"/>
      <c r="S606" s="7"/>
      <c r="T606" s="7"/>
      <c r="U606" s="7"/>
      <c r="V606" s="7"/>
      <c r="W606" s="7"/>
      <c r="Y606">
        <v>0</v>
      </c>
      <c r="AH606">
        <v>1</v>
      </c>
      <c r="AQ606" t="s">
        <v>1139</v>
      </c>
      <c r="AY606" t="s">
        <v>1137</v>
      </c>
      <c r="BH606" s="2" t="str">
        <f>"exec IFINOPL.dbo.XSP_MTN_INVOICE_PPH @p_invoice_no = N'" &amp; TRIM(AY606) &amp; "', @p_is_invoice_deduct_pph = N'" &amp; IF(Y606 = 1, 0, 1) &amp; "', @p_mtn_remark = N'MyForms 456786', @p_mtn_cre_by = N'Aryo Budi D.P.';"</f>
        <v>exec IFINOPL.dbo.XSP_MTN_INVOICE_PPH @p_invoice_no = N'15949/INV/2004/07/2024', @p_is_invoice_deduct_pph = N'1', @p_mtn_remark = N'MyForms 456786', @p_mtn_cre_by = N'Aryo Budi D.P.';</v>
      </c>
    </row>
    <row r="607" spans="5:60" customFormat="1" x14ac:dyDescent="0.25">
      <c r="E607" s="6" t="s">
        <v>118</v>
      </c>
      <c r="F607" s="7"/>
      <c r="G607" s="7"/>
      <c r="H607" s="7"/>
      <c r="I607" s="7"/>
      <c r="J607" s="7"/>
      <c r="K607" s="7"/>
      <c r="L607" s="7"/>
      <c r="M607" s="7"/>
      <c r="N607" s="7"/>
      <c r="O607" s="7"/>
      <c r="P607" s="7"/>
      <c r="Q607" s="7"/>
      <c r="R607" s="7"/>
      <c r="S607" s="7"/>
      <c r="T607" s="7"/>
      <c r="U607" s="7"/>
      <c r="V607" s="7"/>
      <c r="W607" s="7"/>
      <c r="X607" s="3"/>
    </row>
    <row r="608" spans="5:60" customFormat="1" x14ac:dyDescent="0.25">
      <c r="E608" s="6" t="s">
        <v>119</v>
      </c>
      <c r="F608" s="7"/>
      <c r="G608" s="7"/>
      <c r="H608" s="7"/>
      <c r="I608" s="7"/>
      <c r="J608" s="7"/>
      <c r="K608" s="7"/>
      <c r="L608" s="7"/>
      <c r="M608" s="7"/>
      <c r="N608" s="7"/>
      <c r="O608" s="7"/>
      <c r="P608" s="7"/>
      <c r="Q608" s="7"/>
      <c r="R608" s="7"/>
      <c r="S608" s="7"/>
      <c r="T608" s="7"/>
      <c r="U608" s="7"/>
      <c r="V608" s="7"/>
      <c r="W608" s="7"/>
      <c r="X608" s="3"/>
    </row>
    <row r="609" spans="5:177" customFormat="1" x14ac:dyDescent="0.25">
      <c r="E609" s="6" t="str">
        <f>"replace('" &amp; TRIM(M580) &amp; "', '/', '.'),"</f>
        <v>replace('13078/INV/2004/06/2024', '/', '.'),</v>
      </c>
      <c r="F609" s="7"/>
      <c r="G609" s="7"/>
      <c r="H609" s="7"/>
      <c r="I609" s="7"/>
      <c r="J609" s="7"/>
      <c r="K609" s="7"/>
      <c r="L609" s="7"/>
      <c r="M609" s="7"/>
      <c r="N609" s="7"/>
      <c r="O609" s="7"/>
      <c r="P609" s="7"/>
      <c r="Q609" s="7"/>
      <c r="R609" s="7"/>
      <c r="S609" s="7"/>
      <c r="T609" s="7"/>
      <c r="U609" s="7"/>
      <c r="V609" s="7"/>
      <c r="W609" s="7"/>
      <c r="X609" s="3"/>
    </row>
    <row r="610" spans="5:177" customFormat="1" x14ac:dyDescent="0.25">
      <c r="E610" s="6" t="str">
        <f>"replace('" &amp; TRIM(M581) &amp; "', '/', '.'),"</f>
        <v>replace('15949/INV/2004/07/2024', '/', '.'),</v>
      </c>
      <c r="F610" s="7"/>
      <c r="G610" s="7"/>
      <c r="H610" s="7"/>
      <c r="I610" s="7"/>
      <c r="J610" s="7"/>
      <c r="K610" s="7"/>
      <c r="L610" s="7"/>
      <c r="M610" s="7"/>
      <c r="N610" s="7"/>
      <c r="O610" s="7"/>
      <c r="P610" s="7"/>
      <c r="Q610" s="7"/>
      <c r="R610" s="7"/>
      <c r="S610" s="7"/>
      <c r="T610" s="7"/>
      <c r="U610" s="7"/>
      <c r="V610" s="7"/>
      <c r="W610" s="7"/>
      <c r="X610" s="3"/>
    </row>
    <row r="611" spans="5:177" customFormat="1" x14ac:dyDescent="0.25">
      <c r="E611" s="6" t="s">
        <v>7</v>
      </c>
      <c r="F611" s="7"/>
      <c r="G611" s="7"/>
      <c r="H611" s="7"/>
      <c r="I611" s="7"/>
      <c r="J611" s="7"/>
      <c r="K611" s="7"/>
      <c r="L611" s="7"/>
      <c r="M611" s="7"/>
      <c r="N611" s="7"/>
      <c r="O611" s="7"/>
      <c r="P611" s="7"/>
      <c r="Q611" s="7"/>
      <c r="R611" s="7"/>
      <c r="S611" s="7"/>
      <c r="T611" s="7"/>
      <c r="U611" s="7"/>
      <c r="V611" s="7"/>
      <c r="W611" s="7"/>
      <c r="X611" s="3"/>
    </row>
    <row r="612" spans="5:177" customFormat="1" x14ac:dyDescent="0.25"/>
    <row r="613" spans="5:177" customFormat="1" x14ac:dyDescent="0.25">
      <c r="E613" s="8" t="s">
        <v>25</v>
      </c>
      <c r="F613" s="9"/>
      <c r="G613" s="9"/>
      <c r="H613" s="9"/>
      <c r="I613" s="9"/>
      <c r="J613" s="9"/>
      <c r="K613" s="9"/>
      <c r="L613" s="9"/>
      <c r="M613" s="9"/>
      <c r="N613" s="9"/>
      <c r="O613" s="9"/>
      <c r="P613" s="9"/>
      <c r="Q613" s="9"/>
      <c r="R613" s="9"/>
      <c r="S613" s="9"/>
      <c r="T613" s="9"/>
      <c r="U613" s="9"/>
      <c r="V613" s="9"/>
      <c r="W613" s="9"/>
      <c r="X613" s="9"/>
      <c r="Y613" s="9"/>
      <c r="Z613" s="9"/>
      <c r="AA613" s="9"/>
      <c r="AB613" s="9"/>
      <c r="AC613" s="9"/>
      <c r="AD613" s="9"/>
      <c r="AE613" s="9"/>
      <c r="AF613" s="9"/>
      <c r="AG613" s="9"/>
      <c r="AH613" s="9"/>
      <c r="AI613" s="9"/>
      <c r="AJ613" s="9"/>
      <c r="AK613" s="9"/>
      <c r="AL613" s="9"/>
      <c r="AM613" s="9"/>
      <c r="AN613" s="9"/>
      <c r="AO613" s="9"/>
      <c r="AP613" s="9"/>
      <c r="AQ613" s="9"/>
      <c r="AR613" s="9"/>
      <c r="AS613" s="9"/>
      <c r="AT613" s="9"/>
      <c r="AU613" s="9"/>
      <c r="AV613" s="9"/>
      <c r="AW613" s="9"/>
      <c r="AX613" s="9"/>
      <c r="AY613" s="9"/>
      <c r="AZ613" s="9"/>
      <c r="BA613" s="9"/>
      <c r="BB613" s="9"/>
      <c r="BC613" s="9"/>
      <c r="BD613" s="9"/>
      <c r="BE613" s="9"/>
      <c r="BF613" s="9"/>
      <c r="BG613" s="9"/>
      <c r="BH613" s="9"/>
      <c r="BI613" s="9"/>
      <c r="BJ613" s="9"/>
      <c r="BK613" s="9"/>
      <c r="BL613" s="9"/>
      <c r="BM613" s="9"/>
      <c r="BN613" s="9"/>
      <c r="BO613" s="9"/>
      <c r="BP613" s="9"/>
      <c r="BQ613" s="9"/>
      <c r="BR613" s="9"/>
      <c r="BS613" s="9"/>
      <c r="BT613" s="9"/>
      <c r="BU613" s="9"/>
      <c r="BV613" s="9"/>
      <c r="BW613" s="9"/>
      <c r="BX613" s="9"/>
      <c r="BY613" s="9"/>
      <c r="BZ613" s="9"/>
      <c r="CA613" s="9"/>
      <c r="CB613" s="3"/>
      <c r="CC613" s="3"/>
    </row>
    <row r="614" spans="5:177" customFormat="1" x14ac:dyDescent="0.25">
      <c r="E614" s="8"/>
      <c r="F614" s="9"/>
      <c r="G614" s="9"/>
      <c r="H614" s="9"/>
      <c r="I614" s="9"/>
      <c r="J614" s="9"/>
      <c r="K614" s="9"/>
      <c r="L614" s="9"/>
      <c r="M614" s="9"/>
      <c r="N614" s="9"/>
      <c r="O614" s="9"/>
      <c r="P614" s="9"/>
      <c r="Q614" s="9"/>
      <c r="R614" s="9"/>
      <c r="S614" s="9"/>
      <c r="T614" s="9"/>
      <c r="U614" s="9"/>
      <c r="V614" s="9"/>
      <c r="W614" s="9"/>
      <c r="X614" s="9"/>
      <c r="Y614" s="9"/>
      <c r="Z614" s="9"/>
      <c r="AA614" s="9"/>
      <c r="AB614" s="9"/>
      <c r="AC614" s="9"/>
      <c r="AD614" s="9"/>
      <c r="AE614" s="9"/>
      <c r="AF614" s="9"/>
      <c r="AG614" s="9"/>
      <c r="AH614" s="9"/>
      <c r="AI614" s="9"/>
      <c r="AJ614" s="9"/>
      <c r="AK614" s="9"/>
      <c r="AL614" s="9"/>
      <c r="AM614" s="9"/>
      <c r="AN614" s="9"/>
      <c r="AO614" s="9"/>
      <c r="AP614" s="9"/>
      <c r="AQ614" s="9"/>
      <c r="AR614" s="9"/>
      <c r="AS614" s="9"/>
      <c r="AT614" s="9"/>
      <c r="AU614" s="9"/>
      <c r="AV614" s="9"/>
      <c r="AW614" s="9"/>
      <c r="AX614" s="9"/>
      <c r="AY614" s="9"/>
      <c r="AZ614" s="9"/>
      <c r="BA614" s="9"/>
      <c r="BB614" s="9"/>
      <c r="BC614" s="9"/>
      <c r="BD614" s="9"/>
      <c r="BE614" s="9"/>
      <c r="BF614" s="9"/>
      <c r="BG614" s="9"/>
      <c r="BH614" s="9"/>
      <c r="BI614" s="9"/>
      <c r="BJ614" s="9"/>
      <c r="BK614" s="9"/>
      <c r="BL614" s="9"/>
      <c r="BM614" s="9"/>
      <c r="BN614" s="9"/>
      <c r="BO614" s="9"/>
      <c r="BP614" s="9"/>
      <c r="BQ614" s="9"/>
      <c r="BR614" s="9"/>
      <c r="BS614" s="9"/>
      <c r="BT614" s="9"/>
      <c r="BU614" s="9"/>
      <c r="BV614" s="9"/>
      <c r="BW614" s="9"/>
      <c r="BX614" s="9"/>
      <c r="BY614" s="9"/>
      <c r="BZ614" s="9"/>
      <c r="CA614" s="9"/>
      <c r="CB614" s="3"/>
      <c r="CC614" s="3"/>
      <c r="CD614" s="3"/>
      <c r="CE614" s="3"/>
      <c r="CF614" s="3"/>
      <c r="CG614" s="3"/>
      <c r="CH614" s="3"/>
      <c r="CI614" s="3"/>
      <c r="CJ614" s="3"/>
      <c r="CK614" s="3"/>
    </row>
    <row r="615" spans="5:177" customFormat="1" x14ac:dyDescent="0.25">
      <c r="E615" s="8" t="str">
        <f>BH605</f>
        <v>exec IFINOPL.dbo.XSP_MTN_INVOICE_PPH @p_invoice_no = N'13078/INV/2004/06/2024', @p_is_invoice_deduct_pph = N'1', @p_mtn_remark = N'MyForms 456786', @p_mtn_cre_by = N'Aryo Budi D.P.';</v>
      </c>
      <c r="F615" s="9"/>
      <c r="G615" s="9"/>
      <c r="H615" s="9"/>
      <c r="I615" s="9"/>
      <c r="J615" s="9"/>
      <c r="K615" s="9"/>
      <c r="L615" s="9"/>
      <c r="M615" s="9"/>
      <c r="N615" s="9"/>
      <c r="O615" s="9"/>
      <c r="P615" s="9"/>
      <c r="Q615" s="9"/>
      <c r="R615" s="9"/>
      <c r="S615" s="9"/>
      <c r="T615" s="9"/>
      <c r="U615" s="9"/>
      <c r="V615" s="9"/>
      <c r="W615" s="9"/>
      <c r="X615" s="9"/>
      <c r="Y615" s="9"/>
      <c r="Z615" s="9"/>
      <c r="AA615" s="9"/>
      <c r="AB615" s="9"/>
      <c r="AC615" s="9"/>
      <c r="AD615" s="9"/>
      <c r="AE615" s="9"/>
      <c r="AF615" s="9"/>
      <c r="AG615" s="9"/>
      <c r="AH615" s="9"/>
      <c r="AI615" s="9"/>
      <c r="AJ615" s="9"/>
      <c r="AK615" s="9"/>
      <c r="AL615" s="9"/>
      <c r="AM615" s="9"/>
      <c r="AN615" s="9"/>
      <c r="AO615" s="9"/>
      <c r="AP615" s="9"/>
      <c r="AQ615" s="9"/>
      <c r="AR615" s="9"/>
      <c r="AS615" s="9"/>
      <c r="AT615" s="9"/>
      <c r="AU615" s="9"/>
      <c r="AV615" s="9"/>
      <c r="AW615" s="9"/>
      <c r="AX615" s="9"/>
      <c r="AY615" s="9"/>
      <c r="AZ615" s="9"/>
      <c r="BA615" s="9"/>
      <c r="BB615" s="9"/>
      <c r="BC615" s="9"/>
      <c r="BD615" s="9"/>
      <c r="BE615" s="9"/>
      <c r="BF615" s="9"/>
      <c r="BG615" s="9"/>
      <c r="BH615" s="9"/>
      <c r="BI615" s="9"/>
      <c r="BJ615" s="9"/>
      <c r="BK615" s="9"/>
      <c r="BL615" s="9"/>
      <c r="BM615" s="9"/>
      <c r="BN615" s="9"/>
      <c r="BO615" s="9"/>
      <c r="BP615" s="9"/>
      <c r="BQ615" s="9"/>
      <c r="BR615" s="9"/>
      <c r="BS615" s="9"/>
      <c r="BT615" s="9"/>
      <c r="BU615" s="9"/>
      <c r="BV615" s="9"/>
      <c r="BW615" s="9"/>
      <c r="BX615" s="9"/>
      <c r="BY615" s="9"/>
      <c r="BZ615" s="9"/>
      <c r="CA615" s="9"/>
      <c r="CB615" s="3"/>
      <c r="CC615" s="3"/>
      <c r="CD615" s="3"/>
      <c r="CE615" s="3"/>
      <c r="CF615" s="3"/>
      <c r="CG615" s="3"/>
      <c r="CH615" s="3"/>
      <c r="CI615" s="3"/>
      <c r="CJ615" s="3"/>
      <c r="CK615" s="3"/>
      <c r="CL615" s="3"/>
      <c r="CM615" s="3"/>
      <c r="CN615" s="3"/>
      <c r="CO615" s="3"/>
      <c r="CP615" s="3"/>
      <c r="CQ615" s="3"/>
      <c r="CR615" s="3"/>
      <c r="CS615" s="3"/>
      <c r="CT615" s="3"/>
      <c r="CU615" s="3"/>
      <c r="CV615" s="3"/>
      <c r="CW615" s="3"/>
      <c r="CX615" s="3"/>
      <c r="CY615" s="3"/>
      <c r="CZ615" s="3"/>
      <c r="DA615" s="3"/>
      <c r="DB615" s="3"/>
      <c r="DC615" s="3"/>
      <c r="DD615" s="3"/>
      <c r="DE615" s="3"/>
      <c r="DF615" s="3"/>
      <c r="DG615" s="3"/>
      <c r="DH615" s="3"/>
      <c r="DI615" s="3"/>
      <c r="DJ615" s="3"/>
      <c r="DK615" s="3"/>
      <c r="DL615" s="3"/>
      <c r="DM615" s="3"/>
      <c r="DN615" s="3"/>
      <c r="DO615" s="3"/>
      <c r="DP615" s="3"/>
      <c r="DQ615" s="3"/>
      <c r="DR615" s="3"/>
      <c r="DS615" s="3"/>
      <c r="DT615" s="3"/>
      <c r="DU615" s="3"/>
      <c r="DV615" s="3"/>
      <c r="DW615" s="3"/>
      <c r="DX615" s="3"/>
      <c r="DY615" s="3"/>
      <c r="DZ615" s="3"/>
      <c r="EA615" s="3"/>
      <c r="EB615" s="3"/>
      <c r="EC615" s="3"/>
      <c r="ED615" s="3"/>
      <c r="EE615" s="3"/>
      <c r="EF615" s="3"/>
      <c r="EG615" s="3"/>
      <c r="EH615" s="3"/>
      <c r="EI615" s="3"/>
      <c r="EJ615" s="3"/>
      <c r="EK615" s="3"/>
      <c r="EL615" s="3"/>
      <c r="EM615" s="3"/>
      <c r="EN615" s="3"/>
      <c r="EO615" s="3"/>
      <c r="EP615" s="3"/>
      <c r="EQ615" s="3"/>
      <c r="ER615" s="3"/>
      <c r="ES615" s="3"/>
      <c r="ET615" s="3"/>
      <c r="EU615" s="3"/>
      <c r="EV615" s="3"/>
      <c r="EW615" s="3"/>
      <c r="EX615" s="3"/>
      <c r="EY615" s="3"/>
      <c r="EZ615" s="3"/>
      <c r="FA615" s="3"/>
      <c r="FB615" s="3"/>
      <c r="FC615" s="3"/>
      <c r="FD615" s="3"/>
      <c r="FE615" s="3"/>
      <c r="FF615" s="3"/>
      <c r="FG615" s="3"/>
      <c r="FH615" s="3"/>
      <c r="FI615" s="3"/>
      <c r="FJ615" s="3"/>
      <c r="FK615" s="3"/>
      <c r="FL615" s="3"/>
      <c r="FM615" s="3"/>
      <c r="FN615" s="3"/>
      <c r="FO615" s="3"/>
      <c r="FP615" s="3"/>
      <c r="FQ615" s="3"/>
      <c r="FR615" s="3"/>
      <c r="FS615" s="3"/>
      <c r="FT615" s="3"/>
      <c r="FU615" s="3"/>
    </row>
    <row r="616" spans="5:177" customFormat="1" x14ac:dyDescent="0.25">
      <c r="E616" s="8" t="str">
        <f>BH606</f>
        <v>exec IFINOPL.dbo.XSP_MTN_INVOICE_PPH @p_invoice_no = N'15949/INV/2004/07/2024', @p_is_invoice_deduct_pph = N'1', @p_mtn_remark = N'MyForms 456786', @p_mtn_cre_by = N'Aryo Budi D.P.';</v>
      </c>
      <c r="F616" s="9"/>
      <c r="G616" s="9"/>
      <c r="H616" s="9"/>
      <c r="I616" s="9"/>
      <c r="J616" s="9"/>
      <c r="K616" s="9"/>
      <c r="L616" s="9"/>
      <c r="M616" s="9"/>
      <c r="N616" s="9"/>
      <c r="O616" s="9"/>
      <c r="P616" s="9"/>
      <c r="Q616" s="9"/>
      <c r="R616" s="9"/>
      <c r="S616" s="9"/>
      <c r="T616" s="9"/>
      <c r="U616" s="9"/>
      <c r="V616" s="9"/>
      <c r="W616" s="9"/>
      <c r="X616" s="9"/>
      <c r="Y616" s="9"/>
      <c r="Z616" s="9"/>
      <c r="AA616" s="9"/>
      <c r="AB616" s="9"/>
      <c r="AC616" s="9"/>
      <c r="AD616" s="9"/>
      <c r="AE616" s="9"/>
      <c r="AF616" s="9"/>
      <c r="AG616" s="9"/>
      <c r="AH616" s="9"/>
      <c r="AI616" s="9"/>
      <c r="AJ616" s="9"/>
      <c r="AK616" s="9"/>
      <c r="AL616" s="9"/>
      <c r="AM616" s="9"/>
      <c r="AN616" s="9"/>
      <c r="AO616" s="9"/>
      <c r="AP616" s="9"/>
      <c r="AQ616" s="9"/>
      <c r="AR616" s="9"/>
      <c r="AS616" s="9"/>
      <c r="AT616" s="9"/>
      <c r="AU616" s="9"/>
      <c r="AV616" s="9"/>
      <c r="AW616" s="9"/>
      <c r="AX616" s="9"/>
      <c r="AY616" s="9"/>
      <c r="AZ616" s="9"/>
      <c r="BA616" s="9"/>
      <c r="BB616" s="9"/>
      <c r="BC616" s="9"/>
      <c r="BD616" s="9"/>
      <c r="BE616" s="9"/>
      <c r="BF616" s="9"/>
      <c r="BG616" s="9"/>
      <c r="BH616" s="9"/>
      <c r="BI616" s="9"/>
      <c r="BJ616" s="9"/>
      <c r="BK616" s="9"/>
      <c r="BL616" s="9"/>
      <c r="BM616" s="9"/>
      <c r="BN616" s="9"/>
      <c r="BO616" s="9"/>
      <c r="BP616" s="9"/>
      <c r="BQ616" s="9"/>
      <c r="BR616" s="9"/>
      <c r="BS616" s="9"/>
      <c r="BT616" s="9"/>
      <c r="BU616" s="9"/>
      <c r="BV616" s="9"/>
      <c r="BW616" s="9"/>
      <c r="BX616" s="9"/>
      <c r="BY616" s="9"/>
      <c r="BZ616" s="9"/>
      <c r="CA616" s="9"/>
      <c r="CB616" s="3"/>
      <c r="CC616" s="3"/>
      <c r="CD616" s="3"/>
      <c r="CE616" s="3"/>
      <c r="CF616" s="3"/>
      <c r="CG616" s="3"/>
      <c r="CH616" s="3"/>
      <c r="CI616" s="3"/>
      <c r="CJ616" s="3"/>
      <c r="CK616" s="3"/>
      <c r="CL616" s="3"/>
      <c r="CM616" s="3"/>
      <c r="CN616" s="3"/>
      <c r="CO616" s="3"/>
      <c r="CP616" s="3"/>
      <c r="CQ616" s="3"/>
      <c r="CR616" s="3"/>
      <c r="CS616" s="3"/>
      <c r="CT616" s="3"/>
      <c r="CU616" s="3"/>
      <c r="CV616" s="3"/>
      <c r="CW616" s="3"/>
      <c r="CX616" s="3"/>
      <c r="CY616" s="3"/>
      <c r="CZ616" s="3"/>
      <c r="DA616" s="3"/>
      <c r="DB616" s="3"/>
      <c r="DC616" s="3"/>
      <c r="DD616" s="3"/>
      <c r="DE616" s="3"/>
      <c r="DF616" s="3"/>
      <c r="DG616" s="3"/>
      <c r="DH616" s="3"/>
      <c r="DI616" s="3"/>
      <c r="DJ616" s="3"/>
      <c r="DK616" s="3"/>
      <c r="DL616" s="3"/>
      <c r="DM616" s="3"/>
      <c r="DN616" s="3"/>
      <c r="DO616" s="3"/>
      <c r="DP616" s="3"/>
      <c r="DQ616" s="3"/>
      <c r="DR616" s="3"/>
      <c r="DS616" s="3"/>
      <c r="DT616" s="3"/>
      <c r="DU616" s="3"/>
      <c r="DV616" s="3"/>
      <c r="DW616" s="3"/>
      <c r="DX616" s="3"/>
      <c r="DY616" s="3"/>
      <c r="DZ616" s="3"/>
      <c r="EA616" s="3"/>
      <c r="EB616" s="3"/>
      <c r="EC616" s="3"/>
      <c r="ED616" s="3"/>
      <c r="EE616" s="3"/>
      <c r="EF616" s="3"/>
      <c r="EG616" s="3"/>
      <c r="EH616" s="3"/>
      <c r="EI616" s="3"/>
      <c r="EJ616" s="3"/>
      <c r="EK616" s="3"/>
      <c r="EL616" s="3"/>
      <c r="EM616" s="3"/>
      <c r="EN616" s="3"/>
      <c r="EO616" s="3"/>
      <c r="EP616" s="3"/>
      <c r="EQ616" s="3"/>
      <c r="ER616" s="3"/>
      <c r="ES616" s="3"/>
      <c r="ET616" s="3"/>
      <c r="EU616" s="3"/>
      <c r="EV616" s="3"/>
      <c r="EW616" s="3"/>
      <c r="EX616" s="3"/>
      <c r="EY616" s="3"/>
      <c r="EZ616" s="3"/>
      <c r="FA616" s="3"/>
      <c r="FB616" s="3"/>
      <c r="FC616" s="3"/>
      <c r="FD616" s="3"/>
      <c r="FE616" s="3"/>
      <c r="FF616" s="3"/>
      <c r="FG616" s="3"/>
      <c r="FH616" s="3"/>
      <c r="FI616" s="3"/>
      <c r="FJ616" s="3"/>
      <c r="FK616" s="3"/>
      <c r="FL616" s="3"/>
      <c r="FM616" s="3"/>
      <c r="FN616" s="3"/>
      <c r="FO616" s="3"/>
      <c r="FP616" s="3"/>
      <c r="FQ616" s="3"/>
      <c r="FR616" s="3"/>
      <c r="FS616" s="3"/>
      <c r="FT616" s="3"/>
      <c r="FU616" s="3"/>
    </row>
    <row r="617" spans="5:177" customFormat="1" x14ac:dyDescent="0.25">
      <c r="E617" s="8"/>
      <c r="F617" s="9"/>
      <c r="G617" s="9"/>
      <c r="H617" s="9"/>
      <c r="I617" s="9"/>
      <c r="J617" s="9"/>
      <c r="K617" s="9"/>
      <c r="L617" s="9"/>
      <c r="M617" s="9"/>
      <c r="N617" s="9"/>
      <c r="O617" s="9"/>
      <c r="P617" s="9"/>
      <c r="Q617" s="9"/>
      <c r="R617" s="9"/>
      <c r="S617" s="9"/>
      <c r="T617" s="9"/>
      <c r="U617" s="9"/>
      <c r="V617" s="9"/>
      <c r="W617" s="9"/>
      <c r="X617" s="9"/>
      <c r="Y617" s="9"/>
      <c r="Z617" s="9"/>
      <c r="AA617" s="9"/>
      <c r="AB617" s="9"/>
      <c r="AC617" s="9"/>
      <c r="AD617" s="9"/>
      <c r="AE617" s="9"/>
      <c r="AF617" s="9"/>
      <c r="AG617" s="9"/>
      <c r="AH617" s="9"/>
      <c r="AI617" s="9"/>
      <c r="AJ617" s="9"/>
      <c r="AK617" s="9"/>
      <c r="AL617" s="9"/>
      <c r="AM617" s="9"/>
      <c r="AN617" s="9"/>
      <c r="AO617" s="9"/>
      <c r="AP617" s="9"/>
      <c r="AQ617" s="9"/>
      <c r="AR617" s="9"/>
      <c r="AS617" s="9"/>
      <c r="AT617" s="9"/>
      <c r="AU617" s="9"/>
      <c r="AV617" s="9"/>
      <c r="AW617" s="9"/>
      <c r="AX617" s="9"/>
      <c r="AY617" s="9"/>
      <c r="AZ617" s="9"/>
      <c r="BA617" s="9"/>
      <c r="BB617" s="9"/>
      <c r="BC617" s="9"/>
      <c r="BD617" s="9"/>
      <c r="BE617" s="9"/>
      <c r="BF617" s="9"/>
      <c r="BG617" s="9"/>
      <c r="BH617" s="9"/>
      <c r="BI617" s="9"/>
      <c r="BJ617" s="9"/>
      <c r="BK617" s="9"/>
      <c r="BL617" s="9"/>
      <c r="BM617" s="9"/>
      <c r="BN617" s="9"/>
      <c r="BO617" s="9"/>
      <c r="BP617" s="9"/>
      <c r="BQ617" s="9"/>
      <c r="BR617" s="9"/>
      <c r="BS617" s="9"/>
      <c r="BT617" s="9"/>
      <c r="BU617" s="9"/>
      <c r="BV617" s="9"/>
      <c r="BW617" s="9"/>
      <c r="BX617" s="9"/>
      <c r="BY617" s="9"/>
      <c r="BZ617" s="9"/>
      <c r="CA617" s="9"/>
      <c r="CB617" s="3"/>
      <c r="CC617" s="3"/>
      <c r="CD617" s="3"/>
      <c r="CE617" s="3"/>
      <c r="CF617" s="3"/>
      <c r="CG617" s="3"/>
      <c r="CH617" s="3"/>
      <c r="CI617" s="3"/>
      <c r="CJ617" s="3"/>
      <c r="CK617" s="3"/>
      <c r="CL617" s="3"/>
      <c r="CM617" s="3"/>
      <c r="CN617" s="3"/>
      <c r="CO617" s="3"/>
      <c r="CP617" s="3"/>
      <c r="CQ617" s="3"/>
      <c r="CR617" s="3"/>
      <c r="CS617" s="3"/>
      <c r="CT617" s="3"/>
      <c r="CU617" s="3"/>
      <c r="CV617" s="3"/>
      <c r="CW617" s="3"/>
      <c r="CX617" s="3"/>
      <c r="CY617" s="3"/>
      <c r="CZ617" s="3"/>
      <c r="DA617" s="3"/>
      <c r="DB617" s="3"/>
      <c r="DC617" s="3"/>
      <c r="DD617" s="3"/>
      <c r="DE617" s="3"/>
      <c r="DF617" s="3"/>
      <c r="DG617" s="3"/>
      <c r="DH617" s="3"/>
      <c r="DI617" s="3"/>
      <c r="DJ617" s="3"/>
      <c r="DK617" s="3"/>
      <c r="DL617" s="3"/>
      <c r="DM617" s="3"/>
      <c r="DN617" s="3"/>
      <c r="DO617" s="3"/>
      <c r="DP617" s="3"/>
      <c r="DQ617" s="3"/>
      <c r="DR617" s="3"/>
      <c r="DS617" s="3"/>
      <c r="DT617" s="3"/>
      <c r="DU617" s="3"/>
      <c r="DV617" s="3"/>
      <c r="DW617" s="3"/>
      <c r="DX617" s="3"/>
      <c r="DY617" s="3"/>
      <c r="DZ617" s="3"/>
      <c r="EA617" s="3"/>
      <c r="EB617" s="3"/>
      <c r="EC617" s="3"/>
      <c r="ED617" s="3"/>
      <c r="EE617" s="3"/>
      <c r="EF617" s="3"/>
      <c r="EG617" s="3"/>
      <c r="EH617" s="3"/>
      <c r="EI617" s="3"/>
      <c r="EJ617" s="3"/>
      <c r="EK617" s="3"/>
      <c r="EL617" s="3"/>
      <c r="EM617" s="3"/>
      <c r="EN617" s="3"/>
      <c r="EO617" s="3"/>
      <c r="EP617" s="3"/>
      <c r="EQ617" s="3"/>
      <c r="ER617" s="3"/>
      <c r="ES617" s="3"/>
      <c r="ET617" s="3"/>
      <c r="EU617" s="3"/>
      <c r="EV617" s="3"/>
      <c r="EW617" s="3"/>
      <c r="EX617" s="3"/>
      <c r="EY617" s="3"/>
      <c r="EZ617" s="3"/>
      <c r="FA617" s="3"/>
      <c r="FB617" s="3"/>
      <c r="FC617" s="3"/>
      <c r="FD617" s="3"/>
      <c r="FE617" s="3"/>
      <c r="FF617" s="3"/>
      <c r="FG617" s="3"/>
      <c r="FH617" s="3"/>
      <c r="FI617" s="3"/>
      <c r="FJ617" s="3"/>
      <c r="FK617" s="3"/>
      <c r="FL617" s="3"/>
      <c r="FM617" s="3"/>
      <c r="FN617" s="3"/>
      <c r="FO617" s="3"/>
      <c r="FP617" s="3"/>
      <c r="FQ617" s="3"/>
      <c r="FR617" s="3"/>
      <c r="FS617" s="3"/>
      <c r="FT617" s="3"/>
      <c r="FU617" s="3"/>
    </row>
    <row r="618" spans="5:177" customFormat="1" x14ac:dyDescent="0.25">
      <c r="E618" s="8" t="s">
        <v>88</v>
      </c>
      <c r="F618" s="9"/>
      <c r="G618" s="9"/>
      <c r="H618" s="9"/>
      <c r="I618" s="9"/>
      <c r="J618" s="9"/>
      <c r="K618" s="9"/>
      <c r="L618" s="9"/>
      <c r="M618" s="9"/>
      <c r="N618" s="9"/>
      <c r="O618" s="9"/>
      <c r="P618" s="9"/>
      <c r="Q618" s="9"/>
      <c r="R618" s="9"/>
      <c r="S618" s="9"/>
      <c r="T618" s="9"/>
      <c r="U618" s="9"/>
      <c r="V618" s="9"/>
      <c r="W618" s="9"/>
      <c r="X618" s="9"/>
      <c r="Y618" s="9"/>
      <c r="Z618" s="9"/>
      <c r="AA618" s="9"/>
      <c r="AB618" s="9"/>
      <c r="AC618" s="9"/>
      <c r="AD618" s="9"/>
      <c r="AE618" s="9"/>
      <c r="AF618" s="9"/>
      <c r="AG618" s="9"/>
      <c r="AH618" s="9"/>
      <c r="AI618" s="9"/>
      <c r="AJ618" s="9"/>
      <c r="AK618" s="9"/>
      <c r="AL618" s="9"/>
      <c r="AM618" s="9"/>
      <c r="AN618" s="9"/>
      <c r="AO618" s="9"/>
      <c r="AP618" s="9"/>
      <c r="AQ618" s="9"/>
      <c r="AR618" s="9"/>
      <c r="AS618" s="9"/>
      <c r="AT618" s="9"/>
      <c r="AU618" s="9"/>
      <c r="AV618" s="9"/>
      <c r="AW618" s="9"/>
      <c r="AX618" s="9"/>
      <c r="AY618" s="9"/>
      <c r="AZ618" s="9"/>
      <c r="BA618" s="9"/>
      <c r="BB618" s="9"/>
      <c r="BC618" s="9"/>
      <c r="BD618" s="9"/>
      <c r="BE618" s="9"/>
      <c r="BF618" s="9"/>
      <c r="BG618" s="9"/>
      <c r="BH618" s="9"/>
      <c r="BI618" s="9"/>
      <c r="BJ618" s="9"/>
      <c r="BK618" s="9"/>
      <c r="BL618" s="9"/>
      <c r="BM618" s="9"/>
      <c r="BN618" s="9"/>
      <c r="BO618" s="9"/>
      <c r="BP618" s="9"/>
      <c r="BQ618" s="9"/>
      <c r="BR618" s="9"/>
      <c r="BS618" s="9"/>
      <c r="BT618" s="9"/>
      <c r="BU618" s="9"/>
      <c r="BV618" s="9"/>
      <c r="BW618" s="9"/>
      <c r="BX618" s="9"/>
      <c r="BY618" s="9"/>
      <c r="BZ618" s="9"/>
      <c r="CA618" s="9"/>
      <c r="CB618" s="3"/>
      <c r="CC618" s="3"/>
      <c r="CD618" s="3"/>
      <c r="CE618" s="3"/>
      <c r="CF618" s="3"/>
      <c r="CG618" s="3"/>
      <c r="CH618" s="3"/>
      <c r="CI618" s="3"/>
      <c r="CJ618" s="3"/>
      <c r="CK618" s="3"/>
      <c r="CL618" s="3"/>
      <c r="CM618" s="3"/>
      <c r="CN618" s="3"/>
      <c r="CO618" s="3"/>
      <c r="CP618" s="3"/>
      <c r="CQ618" s="3"/>
      <c r="CR618" s="3"/>
      <c r="CS618" s="3"/>
      <c r="CT618" s="3"/>
      <c r="CU618" s="3"/>
      <c r="CV618" s="3"/>
      <c r="CW618" s="3"/>
      <c r="CX618" s="3"/>
      <c r="CY618" s="3"/>
      <c r="CZ618" s="3"/>
      <c r="DA618" s="3"/>
      <c r="DB618" s="3"/>
      <c r="DC618" s="3"/>
      <c r="DD618" s="3"/>
      <c r="DE618" s="3"/>
      <c r="DF618" s="3"/>
      <c r="DG618" s="3"/>
      <c r="DH618" s="3"/>
      <c r="DI618" s="3"/>
      <c r="DJ618" s="3"/>
      <c r="DK618" s="3"/>
      <c r="DL618" s="3"/>
      <c r="DM618" s="3"/>
      <c r="DN618" s="3"/>
      <c r="DO618" s="3"/>
      <c r="DP618" s="3"/>
      <c r="DQ618" s="3"/>
      <c r="DR618" s="3"/>
      <c r="DS618" s="3"/>
      <c r="DT618" s="3"/>
      <c r="DU618" s="3"/>
      <c r="DV618" s="3"/>
      <c r="DW618" s="3"/>
      <c r="DX618" s="3"/>
      <c r="DY618" s="3"/>
      <c r="DZ618" s="3"/>
      <c r="EA618" s="3"/>
      <c r="EB618" s="3"/>
      <c r="EC618" s="3"/>
      <c r="ED618" s="3"/>
      <c r="EE618" s="3"/>
      <c r="EF618" s="3"/>
      <c r="EG618" s="3"/>
      <c r="EH618" s="3"/>
      <c r="EI618" s="3"/>
      <c r="EJ618" s="3"/>
      <c r="EK618" s="3"/>
      <c r="EL618" s="3"/>
      <c r="EM618" s="3"/>
      <c r="EN618" s="3"/>
      <c r="EO618" s="3"/>
      <c r="EP618" s="3"/>
      <c r="EQ618" s="3"/>
      <c r="ER618" s="3"/>
      <c r="ES618" s="3"/>
      <c r="ET618" s="3"/>
      <c r="EU618" s="3"/>
      <c r="EV618" s="3"/>
      <c r="EW618" s="3"/>
      <c r="EX618" s="3"/>
      <c r="EY618" s="3"/>
      <c r="EZ618" s="3"/>
      <c r="FA618" s="3"/>
      <c r="FB618" s="3"/>
      <c r="FC618" s="3"/>
      <c r="FD618" s="3"/>
      <c r="FE618" s="3"/>
      <c r="FF618" s="3"/>
      <c r="FG618" s="3"/>
      <c r="FH618" s="3"/>
      <c r="FI618" s="3"/>
      <c r="FJ618" s="3"/>
      <c r="FK618" s="3"/>
      <c r="FL618" s="3"/>
      <c r="FM618" s="3"/>
      <c r="FN618" s="3"/>
      <c r="FO618" s="3"/>
      <c r="FP618" s="3"/>
      <c r="FQ618" s="3"/>
      <c r="FR618" s="3"/>
      <c r="FS618" s="3"/>
      <c r="FT618" s="3"/>
      <c r="FU618" s="3"/>
    </row>
    <row r="619" spans="5:177" customFormat="1" x14ac:dyDescent="0.25">
      <c r="E619" s="11" t="s">
        <v>128</v>
      </c>
      <c r="F619" s="9"/>
      <c r="G619" s="9"/>
      <c r="H619" s="9"/>
      <c r="I619" s="9"/>
      <c r="J619" s="9"/>
      <c r="K619" s="9"/>
      <c r="L619" s="9"/>
      <c r="M619" s="9"/>
      <c r="N619" s="9"/>
      <c r="O619" s="9"/>
      <c r="P619" s="9"/>
      <c r="Q619" s="9"/>
      <c r="R619" s="9"/>
      <c r="S619" s="9"/>
      <c r="T619" s="9"/>
      <c r="U619" s="9"/>
      <c r="V619" s="9"/>
      <c r="W619" s="9"/>
      <c r="X619" s="9"/>
      <c r="Y619" s="9"/>
      <c r="Z619" s="9"/>
      <c r="AA619" s="9"/>
      <c r="AB619" s="9"/>
      <c r="AC619" s="9"/>
      <c r="AD619" s="9"/>
      <c r="AE619" s="9"/>
      <c r="AF619" s="9"/>
      <c r="AG619" s="9"/>
      <c r="AH619" s="9"/>
      <c r="AI619" s="9"/>
      <c r="AJ619" s="9"/>
      <c r="AK619" s="9"/>
      <c r="AL619" s="9"/>
      <c r="AM619" s="9"/>
      <c r="AN619" s="9"/>
      <c r="AO619" s="9"/>
      <c r="AP619" s="9"/>
      <c r="AQ619" s="9"/>
      <c r="AR619" s="9"/>
      <c r="AS619" s="9"/>
      <c r="AT619" s="9"/>
      <c r="AU619" s="9"/>
      <c r="AV619" s="9"/>
      <c r="AW619" s="9"/>
      <c r="AX619" s="9"/>
      <c r="AY619" s="9"/>
      <c r="AZ619" s="9"/>
      <c r="BA619" s="9"/>
      <c r="BB619" s="9"/>
      <c r="BC619" s="9"/>
      <c r="BD619" s="9"/>
      <c r="BE619" s="9"/>
      <c r="BF619" s="9"/>
      <c r="BG619" s="9"/>
      <c r="BH619" s="9"/>
      <c r="BI619" s="9"/>
      <c r="BJ619" s="9"/>
      <c r="BK619" s="9"/>
      <c r="BL619" s="9"/>
      <c r="BM619" s="9"/>
      <c r="BN619" s="9"/>
      <c r="BO619" s="9"/>
      <c r="BP619" s="9"/>
      <c r="BQ619" s="9"/>
      <c r="BR619" s="9"/>
      <c r="BS619" s="9"/>
      <c r="BT619" s="9"/>
      <c r="BU619" s="9"/>
      <c r="BV619" s="9"/>
      <c r="BW619" s="9"/>
      <c r="BX619" s="9"/>
      <c r="BY619" s="9"/>
      <c r="BZ619" s="9"/>
      <c r="CA619" s="9"/>
      <c r="CB619" s="3"/>
      <c r="CC619" s="3"/>
      <c r="CD619" s="3"/>
      <c r="CE619" s="3"/>
      <c r="CF619" s="3"/>
      <c r="CG619" s="3"/>
      <c r="CH619" s="3"/>
      <c r="CI619" s="3"/>
      <c r="CJ619" s="3"/>
      <c r="CK619" s="3"/>
      <c r="CL619" s="3"/>
      <c r="CM619" s="3"/>
      <c r="CN619" s="3"/>
      <c r="CO619" s="3"/>
      <c r="CP619" s="3"/>
      <c r="CQ619" s="3"/>
      <c r="CR619" s="3"/>
      <c r="CS619" s="3"/>
      <c r="CT619" s="3"/>
      <c r="CU619" s="3"/>
      <c r="CV619" s="3"/>
      <c r="CW619" s="3"/>
      <c r="CX619" s="3"/>
      <c r="CY619" s="3"/>
      <c r="CZ619" s="3"/>
      <c r="DA619" s="3"/>
      <c r="DB619" s="3"/>
      <c r="DC619" s="3"/>
      <c r="DD619" s="3"/>
      <c r="DE619" s="3"/>
      <c r="DF619" s="3"/>
      <c r="DG619" s="3"/>
      <c r="DH619" s="3"/>
      <c r="DI619" s="3"/>
      <c r="DJ619" s="3"/>
      <c r="DK619" s="3"/>
      <c r="DL619" s="3"/>
      <c r="DM619" s="3"/>
      <c r="DN619" s="3"/>
      <c r="DO619" s="3"/>
      <c r="DP619" s="3"/>
      <c r="DQ619" s="3"/>
      <c r="DR619" s="3"/>
      <c r="DS619" s="3"/>
      <c r="DT619" s="3"/>
      <c r="DU619" s="3"/>
      <c r="DV619" s="3"/>
      <c r="DW619" s="3"/>
      <c r="DX619" s="3"/>
      <c r="DY619" s="3"/>
      <c r="DZ619" s="3"/>
      <c r="EA619" s="3"/>
      <c r="EB619" s="3"/>
      <c r="EC619" s="3"/>
      <c r="ED619" s="3"/>
      <c r="EE619" s="3"/>
      <c r="EF619" s="3"/>
      <c r="EG619" s="3"/>
      <c r="EH619" s="3"/>
      <c r="EI619" s="3"/>
      <c r="EJ619" s="3"/>
      <c r="EK619" s="3"/>
      <c r="EL619" s="3"/>
      <c r="EM619" s="3"/>
      <c r="EN619" s="3"/>
      <c r="EO619" s="3"/>
      <c r="EP619" s="3"/>
      <c r="EQ619" s="3"/>
      <c r="ER619" s="3"/>
      <c r="ES619" s="3"/>
      <c r="ET619" s="3"/>
      <c r="EU619" s="3"/>
      <c r="EV619" s="3"/>
      <c r="EW619" s="3"/>
      <c r="EX619" s="3"/>
      <c r="EY619" s="3"/>
      <c r="EZ619" s="3"/>
      <c r="FA619" s="3"/>
      <c r="FB619" s="3"/>
      <c r="FC619" s="3"/>
      <c r="FD619" s="3"/>
      <c r="FE619" s="3"/>
      <c r="FF619" s="3"/>
      <c r="FG619" s="3"/>
      <c r="FH619" s="3"/>
      <c r="FI619" s="3"/>
      <c r="FJ619" s="3"/>
      <c r="FK619" s="3"/>
      <c r="FL619" s="3"/>
      <c r="FM619" s="3"/>
      <c r="FN619" s="3"/>
      <c r="FO619" s="3"/>
      <c r="FP619" s="3"/>
      <c r="FQ619" s="3"/>
      <c r="FR619" s="3"/>
      <c r="FS619" s="3"/>
      <c r="FT619" s="3"/>
      <c r="FU619" s="3"/>
    </row>
    <row r="620" spans="5:177" customFormat="1" x14ac:dyDescent="0.25"/>
    <row r="621" spans="5:177" customFormat="1" x14ac:dyDescent="0.25">
      <c r="E621" s="2" t="s">
        <v>3</v>
      </c>
      <c r="BX621" s="2" t="s">
        <v>4</v>
      </c>
    </row>
    <row r="622" spans="5:177" customFormat="1" x14ac:dyDescent="0.25"/>
    <row r="623" spans="5:177" customFormat="1" x14ac:dyDescent="0.25"/>
    <row r="624" spans="5:177" customFormat="1" x14ac:dyDescent="0.25"/>
    <row r="625" customFormat="1" x14ac:dyDescent="0.25"/>
    <row r="626" customFormat="1" x14ac:dyDescent="0.25"/>
    <row r="627" customFormat="1" x14ac:dyDescent="0.25"/>
    <row r="628" customFormat="1" x14ac:dyDescent="0.25"/>
    <row r="629" customFormat="1" x14ac:dyDescent="0.25"/>
    <row r="630" customFormat="1" x14ac:dyDescent="0.25"/>
    <row r="631" customFormat="1" x14ac:dyDescent="0.25"/>
    <row r="632" customFormat="1" x14ac:dyDescent="0.25"/>
    <row r="633" customFormat="1" x14ac:dyDescent="0.25"/>
    <row r="634" customFormat="1" x14ac:dyDescent="0.25"/>
    <row r="635" customFormat="1" x14ac:dyDescent="0.25"/>
    <row r="636" customFormat="1" x14ac:dyDescent="0.25"/>
    <row r="637" customFormat="1" x14ac:dyDescent="0.25"/>
    <row r="638" customFormat="1" x14ac:dyDescent="0.25"/>
    <row r="639" customFormat="1" x14ac:dyDescent="0.25"/>
    <row r="640" customFormat="1" x14ac:dyDescent="0.25"/>
    <row r="641" customFormat="1" x14ac:dyDescent="0.25"/>
    <row r="642" customFormat="1" x14ac:dyDescent="0.25"/>
    <row r="643" customFormat="1" x14ac:dyDescent="0.25"/>
    <row r="644" customFormat="1" x14ac:dyDescent="0.25"/>
    <row r="645" customFormat="1" x14ac:dyDescent="0.25"/>
    <row r="646" customFormat="1" x14ac:dyDescent="0.25"/>
    <row r="647" customFormat="1" x14ac:dyDescent="0.25"/>
    <row r="648" customFormat="1" x14ac:dyDescent="0.25"/>
    <row r="649" customFormat="1" x14ac:dyDescent="0.25"/>
    <row r="650" customFormat="1" x14ac:dyDescent="0.25"/>
    <row r="651" customFormat="1" x14ac:dyDescent="0.25"/>
    <row r="652" customFormat="1" x14ac:dyDescent="0.25"/>
    <row r="653" customFormat="1" x14ac:dyDescent="0.25"/>
    <row r="654" customFormat="1" x14ac:dyDescent="0.25"/>
    <row r="655" customFormat="1" x14ac:dyDescent="0.25"/>
    <row r="656" customFormat="1" x14ac:dyDescent="0.25"/>
    <row r="657" spans="5:5" customFormat="1" x14ac:dyDescent="0.25"/>
    <row r="658" spans="5:5" customFormat="1" x14ac:dyDescent="0.25">
      <c r="E658" s="14" t="s">
        <v>1140</v>
      </c>
    </row>
    <row r="659" spans="5:5" customFormat="1" x14ac:dyDescent="0.25">
      <c r="E659" t="s">
        <v>1141</v>
      </c>
    </row>
    <row r="660" spans="5:5" customFormat="1" x14ac:dyDescent="0.25"/>
    <row r="661" spans="5:5" customFormat="1" x14ac:dyDescent="0.25"/>
    <row r="662" spans="5:5" customFormat="1" x14ac:dyDescent="0.25"/>
    <row r="663" spans="5:5" customFormat="1" x14ac:dyDescent="0.25"/>
    <row r="664" spans="5:5" customFormat="1" x14ac:dyDescent="0.25"/>
    <row r="665" spans="5:5" customFormat="1" x14ac:dyDescent="0.25"/>
    <row r="666" spans="5:5" customFormat="1" x14ac:dyDescent="0.25"/>
    <row r="667" spans="5:5" customFormat="1" x14ac:dyDescent="0.25"/>
    <row r="668" spans="5:5" customFormat="1" x14ac:dyDescent="0.25"/>
    <row r="669" spans="5:5" customFormat="1" x14ac:dyDescent="0.25"/>
    <row r="670" spans="5:5" customFormat="1" x14ac:dyDescent="0.25"/>
    <row r="671" spans="5:5" customFormat="1" x14ac:dyDescent="0.25"/>
    <row r="672" spans="5:5" customFormat="1" x14ac:dyDescent="0.25"/>
    <row r="673" spans="3:5" customFormat="1" x14ac:dyDescent="0.25"/>
    <row r="674" spans="3:5" customFormat="1" x14ac:dyDescent="0.25"/>
    <row r="675" spans="3:5" customFormat="1" x14ac:dyDescent="0.25"/>
    <row r="676" spans="3:5" customFormat="1" x14ac:dyDescent="0.25"/>
    <row r="677" spans="3:5" customFormat="1" x14ac:dyDescent="0.25"/>
    <row r="678" spans="3:5" customFormat="1" x14ac:dyDescent="0.25"/>
    <row r="679" spans="3:5" customFormat="1" x14ac:dyDescent="0.25"/>
    <row r="680" spans="3:5" customFormat="1" x14ac:dyDescent="0.25"/>
    <row r="681" spans="3:5" customFormat="1" x14ac:dyDescent="0.25"/>
    <row r="682" spans="3:5" customFormat="1" x14ac:dyDescent="0.25"/>
    <row r="683" spans="3:5" customFormat="1" x14ac:dyDescent="0.25"/>
    <row r="684" spans="3:5" customFormat="1" x14ac:dyDescent="0.25">
      <c r="C684" s="13">
        <v>0</v>
      </c>
      <c r="E684" s="1" t="s">
        <v>1125</v>
      </c>
    </row>
    <row r="685" spans="3:5" customFormat="1" x14ac:dyDescent="0.25">
      <c r="E685" t="s">
        <v>89</v>
      </c>
    </row>
    <row r="686" spans="3:5" customFormat="1" x14ac:dyDescent="0.25"/>
    <row r="687" spans="3:5" customFormat="1" x14ac:dyDescent="0.25">
      <c r="E687" s="14" t="s">
        <v>193</v>
      </c>
    </row>
    <row r="688" spans="3:5" customFormat="1" x14ac:dyDescent="0.25">
      <c r="E688" t="s">
        <v>1127</v>
      </c>
    </row>
    <row r="689" customFormat="1" x14ac:dyDescent="0.25"/>
    <row r="690" customFormat="1" x14ac:dyDescent="0.25"/>
    <row r="691" customFormat="1" x14ac:dyDescent="0.25"/>
    <row r="692" customFormat="1" x14ac:dyDescent="0.25"/>
    <row r="693" customFormat="1" x14ac:dyDescent="0.25"/>
    <row r="694" customFormat="1" x14ac:dyDescent="0.25"/>
    <row r="695" customFormat="1" x14ac:dyDescent="0.25"/>
    <row r="696" customFormat="1" x14ac:dyDescent="0.25"/>
    <row r="697" customFormat="1" x14ac:dyDescent="0.25"/>
    <row r="698" customFormat="1" x14ac:dyDescent="0.25"/>
    <row r="699" customFormat="1" x14ac:dyDescent="0.25"/>
    <row r="700" customFormat="1" x14ac:dyDescent="0.25"/>
    <row r="701" customFormat="1" x14ac:dyDescent="0.25"/>
    <row r="702" customFormat="1" x14ac:dyDescent="0.25"/>
    <row r="703" customFormat="1" x14ac:dyDescent="0.25"/>
    <row r="704" customFormat="1" x14ac:dyDescent="0.25"/>
    <row r="705" spans="5:53" customFormat="1" x14ac:dyDescent="0.25"/>
    <row r="706" spans="5:53" customFormat="1" x14ac:dyDescent="0.25"/>
    <row r="707" spans="5:53" customFormat="1" x14ac:dyDescent="0.25"/>
    <row r="708" spans="5:53" customFormat="1" x14ac:dyDescent="0.25"/>
    <row r="709" spans="5:53" customFormat="1" x14ac:dyDescent="0.25">
      <c r="BA709" t="s">
        <v>769</v>
      </c>
    </row>
    <row r="710" spans="5:53" customFormat="1" x14ac:dyDescent="0.25">
      <c r="BA710" s="24" t="s">
        <v>1128</v>
      </c>
    </row>
    <row r="711" spans="5:53" customFormat="1" x14ac:dyDescent="0.25"/>
    <row r="712" spans="5:53" customFormat="1" x14ac:dyDescent="0.25"/>
    <row r="713" spans="5:53" customFormat="1" x14ac:dyDescent="0.25"/>
    <row r="714" spans="5:53" customFormat="1" x14ac:dyDescent="0.25"/>
    <row r="715" spans="5:53" customFormat="1" x14ac:dyDescent="0.25"/>
    <row r="716" spans="5:53" customFormat="1" x14ac:dyDescent="0.25"/>
    <row r="717" spans="5:53" x14ac:dyDescent="0.25">
      <c r="E717" s="3" t="s">
        <v>71</v>
      </c>
      <c r="U717" s="5" t="s">
        <v>75</v>
      </c>
      <c r="AI717" s="3" t="s">
        <v>78</v>
      </c>
    </row>
    <row r="718" spans="5:53" x14ac:dyDescent="0.25">
      <c r="E718" s="3" t="s">
        <v>72</v>
      </c>
      <c r="U718" s="5" t="s">
        <v>76</v>
      </c>
      <c r="AI718" s="3" t="s">
        <v>79</v>
      </c>
    </row>
    <row r="719" spans="5:53" x14ac:dyDescent="0.25">
      <c r="E719" s="3" t="s">
        <v>73</v>
      </c>
      <c r="U719" s="5" t="s">
        <v>77</v>
      </c>
      <c r="AI719" s="3" t="s">
        <v>80</v>
      </c>
    </row>
    <row r="721" spans="5:60" x14ac:dyDescent="0.25">
      <c r="E721" s="6" t="s">
        <v>1</v>
      </c>
      <c r="F721" s="7"/>
      <c r="G721" s="7"/>
      <c r="H721" s="7"/>
      <c r="I721" s="7"/>
      <c r="J721" s="7"/>
      <c r="K721" s="7"/>
      <c r="L721" s="7"/>
      <c r="M721" s="7"/>
      <c r="N721" s="7"/>
      <c r="O721" s="7"/>
      <c r="P721" s="7"/>
      <c r="Q721" s="7"/>
      <c r="R721" s="7"/>
      <c r="S721" s="7"/>
      <c r="T721" s="7"/>
      <c r="U721" s="7"/>
      <c r="V721" s="7"/>
      <c r="W721" s="7"/>
      <c r="X721" s="7"/>
      <c r="Y721" s="7"/>
      <c r="Z721" s="7"/>
      <c r="AA721" s="7"/>
      <c r="AB721" s="7"/>
      <c r="AC721" s="7"/>
      <c r="AD721" s="7"/>
      <c r="AE721" s="7"/>
      <c r="AN721" s="6" t="s">
        <v>1</v>
      </c>
      <c r="AO721" s="7"/>
      <c r="AP721" s="7"/>
      <c r="AQ721" s="7"/>
      <c r="AR721" s="7"/>
      <c r="AS721" s="7"/>
      <c r="AT721" s="7"/>
      <c r="AU721" s="7"/>
      <c r="AV721" s="7"/>
      <c r="AW721" s="7"/>
      <c r="AX721" s="7"/>
      <c r="AY721" s="7"/>
      <c r="AZ721" s="7"/>
      <c r="BA721" s="7"/>
    </row>
    <row r="722" spans="5:60" x14ac:dyDescent="0.25">
      <c r="E722" s="6" t="s">
        <v>43</v>
      </c>
      <c r="F722" s="7"/>
      <c r="G722" s="7"/>
      <c r="H722" s="7"/>
      <c r="I722" s="7"/>
      <c r="J722" s="7"/>
      <c r="K722" s="7"/>
      <c r="L722" s="7"/>
      <c r="M722" s="7"/>
      <c r="N722" s="7"/>
      <c r="O722" s="7"/>
      <c r="P722" s="7"/>
      <c r="Q722" s="7"/>
      <c r="R722" s="7"/>
      <c r="S722" s="7"/>
      <c r="T722" s="7"/>
      <c r="U722" s="7"/>
      <c r="V722" s="7"/>
      <c r="W722" s="7"/>
      <c r="X722" s="7"/>
      <c r="Y722" s="7"/>
      <c r="Z722" s="7"/>
      <c r="AA722" s="7"/>
      <c r="AB722" s="7"/>
      <c r="AC722" s="7"/>
      <c r="AD722" s="7"/>
      <c r="AE722" s="7"/>
      <c r="AN722" s="6" t="s">
        <v>43</v>
      </c>
      <c r="AO722" s="7"/>
      <c r="AP722" s="7"/>
      <c r="AQ722" s="7"/>
      <c r="AR722" s="7"/>
      <c r="AS722" s="7"/>
      <c r="AT722" s="7"/>
      <c r="AU722" s="7"/>
      <c r="AV722" s="7"/>
      <c r="AW722" s="7"/>
      <c r="AX722" s="7"/>
      <c r="AY722" s="7"/>
      <c r="AZ722" s="7"/>
      <c r="BA722" s="7"/>
    </row>
    <row r="723" spans="5:60" x14ac:dyDescent="0.25">
      <c r="E723" s="6" t="s">
        <v>49</v>
      </c>
      <c r="F723" s="7"/>
      <c r="G723" s="7"/>
      <c r="H723" s="7"/>
      <c r="I723" s="7"/>
      <c r="J723" s="7"/>
      <c r="K723" s="7"/>
      <c r="L723" s="7"/>
      <c r="M723" s="7"/>
      <c r="N723" s="7"/>
      <c r="O723" s="7"/>
      <c r="P723" s="7"/>
      <c r="Q723" s="7"/>
      <c r="R723" s="7"/>
      <c r="S723" s="7"/>
      <c r="T723" s="7"/>
      <c r="U723" s="7"/>
      <c r="V723" s="7"/>
      <c r="W723" s="7"/>
      <c r="X723" s="7"/>
      <c r="Y723" s="7"/>
      <c r="Z723" s="7"/>
      <c r="AA723" s="7"/>
      <c r="AB723" s="7"/>
      <c r="AC723" s="7"/>
      <c r="AD723" s="7"/>
      <c r="AE723" s="7"/>
      <c r="AN723" s="6" t="s">
        <v>49</v>
      </c>
      <c r="AO723" s="7"/>
      <c r="AP723" s="7"/>
      <c r="AQ723" s="7"/>
      <c r="AR723" s="7"/>
      <c r="AS723" s="7"/>
      <c r="AT723" s="7"/>
      <c r="AU723" s="7"/>
      <c r="AV723" s="7"/>
      <c r="AW723" s="7"/>
      <c r="AX723" s="7"/>
      <c r="AY723" s="7"/>
      <c r="AZ723" s="7"/>
      <c r="BA723" s="7"/>
    </row>
    <row r="724" spans="5:60" x14ac:dyDescent="0.25">
      <c r="E724" s="17" t="s">
        <v>17</v>
      </c>
      <c r="F724" s="18"/>
      <c r="G724" s="18"/>
      <c r="H724" s="18"/>
      <c r="I724" s="18"/>
      <c r="J724" s="18"/>
      <c r="K724" s="18"/>
      <c r="L724" s="18"/>
      <c r="M724" s="18"/>
      <c r="N724" s="18"/>
      <c r="O724" s="18"/>
      <c r="P724" s="18"/>
      <c r="Q724" s="18"/>
      <c r="R724" s="18"/>
      <c r="S724" s="18"/>
      <c r="T724" s="18"/>
      <c r="U724" s="18"/>
      <c r="V724" s="18"/>
      <c r="W724" s="18"/>
      <c r="X724" s="18"/>
      <c r="Y724" s="18"/>
      <c r="Z724" s="18"/>
      <c r="AA724" s="18"/>
      <c r="AB724" s="18"/>
      <c r="AC724" s="18"/>
      <c r="AD724" s="18"/>
      <c r="AE724" s="18"/>
      <c r="AN724" s="6" t="s">
        <v>48</v>
      </c>
      <c r="AO724" s="7"/>
      <c r="AP724" s="7"/>
      <c r="AQ724" s="7"/>
      <c r="AR724" s="7"/>
      <c r="AS724" s="7"/>
      <c r="AT724" s="7"/>
      <c r="AU724" s="7"/>
      <c r="AV724" s="7"/>
      <c r="AW724" s="7"/>
      <c r="AX724" s="7"/>
      <c r="AY724" s="7"/>
      <c r="AZ724" s="7"/>
      <c r="BA724" s="7"/>
    </row>
    <row r="725" spans="5:60" x14ac:dyDescent="0.25">
      <c r="E725" s="6" t="s">
        <v>39</v>
      </c>
      <c r="F725" s="7"/>
      <c r="G725" s="7"/>
      <c r="H725" s="7"/>
      <c r="I725" s="7"/>
      <c r="J725" s="7"/>
      <c r="K725" s="7"/>
      <c r="L725" s="7"/>
      <c r="M725" s="7"/>
      <c r="N725" s="7"/>
      <c r="O725" s="7"/>
      <c r="P725" s="7"/>
      <c r="Q725" s="7"/>
      <c r="R725" s="7"/>
      <c r="S725" s="7"/>
      <c r="T725" s="7"/>
      <c r="U725" s="7"/>
      <c r="V725" s="7"/>
      <c r="W725" s="7"/>
      <c r="X725" s="7"/>
      <c r="Y725" s="7"/>
      <c r="Z725" s="7"/>
      <c r="AA725" s="7"/>
      <c r="AB725" s="7"/>
      <c r="AC725" s="7"/>
      <c r="AD725" s="7"/>
      <c r="AE725" s="7"/>
      <c r="AN725" s="6" t="s">
        <v>52</v>
      </c>
      <c r="AO725" s="7"/>
      <c r="AP725" s="7"/>
      <c r="AQ725" s="7"/>
      <c r="AR725" s="7"/>
      <c r="AS725" s="7"/>
      <c r="AT725" s="7"/>
      <c r="AU725" s="7"/>
      <c r="AV725" s="7"/>
      <c r="AW725" s="7"/>
      <c r="AX725" s="7"/>
      <c r="AY725" s="7"/>
      <c r="AZ725" s="7"/>
      <c r="BA725" s="7"/>
    </row>
    <row r="726" spans="5:60" x14ac:dyDescent="0.25">
      <c r="E726" s="6" t="s">
        <v>48</v>
      </c>
      <c r="F726" s="7"/>
      <c r="G726" s="7"/>
      <c r="H726" s="7"/>
      <c r="I726" s="7"/>
      <c r="J726" s="7"/>
      <c r="K726" s="7"/>
      <c r="L726" s="7"/>
      <c r="M726" s="7"/>
      <c r="N726" s="7"/>
      <c r="O726" s="7"/>
      <c r="P726" s="7"/>
      <c r="Q726" s="7"/>
      <c r="R726" s="7"/>
      <c r="S726" s="7"/>
      <c r="T726" s="7"/>
      <c r="U726" s="7"/>
      <c r="V726" s="7"/>
      <c r="W726" s="7"/>
      <c r="X726" s="7"/>
      <c r="Y726" s="7"/>
      <c r="Z726" s="7"/>
      <c r="AA726" s="7"/>
      <c r="AB726" s="7"/>
      <c r="AC726" s="7"/>
      <c r="AD726" s="7"/>
      <c r="AE726" s="7"/>
      <c r="AN726" s="6" t="s">
        <v>21</v>
      </c>
      <c r="AO726" s="7"/>
      <c r="AP726" s="7"/>
      <c r="AQ726" s="7"/>
      <c r="AR726" s="7"/>
      <c r="AS726" s="7"/>
      <c r="AT726" s="7"/>
      <c r="AU726" s="7"/>
      <c r="AV726" s="7"/>
      <c r="AW726" s="7"/>
      <c r="AX726" s="7"/>
      <c r="AY726" s="7"/>
      <c r="AZ726" s="7"/>
      <c r="BA726" s="7"/>
    </row>
    <row r="727" spans="5:60" x14ac:dyDescent="0.25">
      <c r="E727" s="17" t="s">
        <v>52</v>
      </c>
      <c r="F727" s="18"/>
      <c r="G727" s="18"/>
      <c r="H727" s="18"/>
      <c r="I727" s="18"/>
      <c r="J727" s="18"/>
      <c r="K727" s="18"/>
      <c r="L727" s="18"/>
      <c r="M727" s="18"/>
      <c r="N727" s="18"/>
      <c r="O727" s="18"/>
      <c r="P727" s="18"/>
      <c r="Q727" s="18"/>
      <c r="R727" s="18"/>
      <c r="S727" s="18"/>
      <c r="T727" s="18"/>
      <c r="U727" s="18"/>
      <c r="V727" s="18"/>
      <c r="W727" s="18"/>
      <c r="X727" s="18"/>
      <c r="Y727" s="18"/>
      <c r="Z727" s="18"/>
      <c r="AA727" s="18"/>
      <c r="AB727" s="18"/>
      <c r="AC727" s="18"/>
      <c r="AD727" s="18"/>
      <c r="AE727" s="18"/>
      <c r="AN727" s="6" t="s">
        <v>22</v>
      </c>
      <c r="AO727" s="7"/>
      <c r="AP727" s="7"/>
      <c r="AQ727" s="7"/>
      <c r="AR727" s="7"/>
      <c r="AS727" s="7"/>
      <c r="AT727" s="7"/>
      <c r="AU727" s="7"/>
      <c r="AV727" s="7"/>
      <c r="AW727" s="7"/>
      <c r="AX727" s="7"/>
      <c r="AY727" s="7"/>
      <c r="AZ727" s="7"/>
      <c r="BA727" s="7"/>
    </row>
    <row r="728" spans="5:60" x14ac:dyDescent="0.25">
      <c r="E728" s="6" t="s">
        <v>21</v>
      </c>
      <c r="F728" s="7"/>
      <c r="G728" s="7"/>
      <c r="H728" s="7"/>
      <c r="I728" s="7"/>
      <c r="J728" s="7"/>
      <c r="K728" s="7"/>
      <c r="L728" s="7"/>
      <c r="M728" s="7"/>
      <c r="N728" s="7"/>
      <c r="O728" s="7"/>
      <c r="P728" s="7"/>
      <c r="Q728" s="7"/>
      <c r="R728" s="7"/>
      <c r="S728" s="7"/>
      <c r="T728" s="7"/>
      <c r="U728" s="7"/>
      <c r="V728" s="7"/>
      <c r="W728" s="7"/>
      <c r="X728" s="7"/>
      <c r="Y728" s="7"/>
      <c r="Z728" s="7"/>
      <c r="AA728" s="7"/>
      <c r="AB728" s="7"/>
      <c r="AC728" s="7"/>
      <c r="AD728" s="7"/>
      <c r="AE728" s="7"/>
      <c r="AN728" s="6" t="s">
        <v>53</v>
      </c>
      <c r="AO728" s="7"/>
      <c r="AP728" s="7"/>
      <c r="AQ728" s="7"/>
      <c r="AR728" s="7"/>
      <c r="AS728" s="7"/>
      <c r="AT728" s="7"/>
      <c r="AU728" s="7"/>
      <c r="AV728" s="7"/>
      <c r="AW728" s="7"/>
      <c r="AX728" s="7"/>
      <c r="AY728" s="7"/>
      <c r="AZ728" s="7"/>
      <c r="BA728" s="7"/>
    </row>
    <row r="729" spans="5:60" x14ac:dyDescent="0.25">
      <c r="E729" s="17" t="s">
        <v>22</v>
      </c>
      <c r="F729" s="18"/>
      <c r="G729" s="18"/>
      <c r="H729" s="18"/>
      <c r="I729" s="18"/>
      <c r="J729" s="18"/>
      <c r="K729" s="18"/>
      <c r="L729" s="18"/>
      <c r="M729" s="18"/>
      <c r="N729" s="18"/>
      <c r="O729" s="18"/>
      <c r="P729" s="18"/>
      <c r="Q729" s="18"/>
      <c r="R729" s="18"/>
      <c r="S729" s="18"/>
      <c r="T729" s="18"/>
      <c r="U729" s="18"/>
      <c r="V729" s="18"/>
      <c r="W729" s="18"/>
      <c r="X729" s="18"/>
      <c r="Y729" s="18"/>
      <c r="Z729" s="18"/>
      <c r="AA729" s="18"/>
      <c r="AB729" s="18"/>
      <c r="AC729" s="18"/>
      <c r="AD729" s="18"/>
      <c r="AE729" s="18"/>
      <c r="AN729" s="6" t="s">
        <v>123</v>
      </c>
      <c r="AO729" s="7"/>
      <c r="AP729" s="7"/>
      <c r="AQ729" s="7"/>
      <c r="AR729" s="7"/>
      <c r="AS729" s="7"/>
      <c r="AT729" s="7"/>
      <c r="AU729" s="7"/>
      <c r="AV729" s="7"/>
      <c r="AW729" s="7"/>
      <c r="AX729" s="7"/>
      <c r="AY729" s="7"/>
      <c r="AZ729" s="7"/>
      <c r="BA729" s="7"/>
    </row>
    <row r="730" spans="5:60" x14ac:dyDescent="0.25">
      <c r="E730" s="6" t="s">
        <v>53</v>
      </c>
      <c r="F730" s="7"/>
      <c r="G730" s="7"/>
      <c r="H730" s="7"/>
      <c r="I730" s="7"/>
      <c r="J730" s="7"/>
      <c r="K730" s="7"/>
      <c r="L730" s="7"/>
      <c r="M730" s="7"/>
      <c r="N730" s="7"/>
      <c r="O730" s="7"/>
      <c r="P730" s="7"/>
      <c r="Q730" s="7"/>
      <c r="R730" s="7"/>
      <c r="S730" s="7"/>
      <c r="T730" s="7"/>
      <c r="U730" s="7"/>
      <c r="V730" s="7"/>
      <c r="W730" s="7"/>
      <c r="X730" s="7"/>
      <c r="Y730" s="7"/>
      <c r="Z730" s="7"/>
      <c r="AA730" s="7"/>
      <c r="AB730" s="7"/>
      <c r="AC730" s="7"/>
      <c r="AD730" s="7"/>
      <c r="AE730" s="7"/>
      <c r="AN730" s="6" t="s">
        <v>185</v>
      </c>
      <c r="AO730" s="7"/>
      <c r="AP730" s="7"/>
      <c r="AQ730" s="7"/>
      <c r="AR730" s="7"/>
      <c r="AS730" s="7"/>
      <c r="AT730" s="7"/>
      <c r="AU730" s="7"/>
      <c r="AV730" s="7"/>
      <c r="AW730" s="7"/>
      <c r="AX730" s="7"/>
      <c r="AY730" s="7"/>
      <c r="AZ730" s="7"/>
      <c r="BA730" s="7"/>
    </row>
    <row r="731" spans="5:60" x14ac:dyDescent="0.25">
      <c r="E731" s="6" t="s">
        <v>54</v>
      </c>
      <c r="F731" s="7"/>
      <c r="G731" s="7"/>
      <c r="H731" s="7"/>
      <c r="I731" s="7"/>
      <c r="J731" s="7"/>
      <c r="K731" s="7"/>
      <c r="L731" s="7"/>
      <c r="M731" s="7"/>
      <c r="N731" s="7"/>
      <c r="O731" s="7"/>
      <c r="P731" s="7"/>
      <c r="Q731" s="7"/>
      <c r="R731" s="7"/>
      <c r="S731" s="7"/>
      <c r="T731" s="7"/>
      <c r="U731" s="7"/>
      <c r="V731" s="7"/>
      <c r="W731" s="7"/>
      <c r="X731" s="7"/>
      <c r="Y731" s="7"/>
      <c r="Z731" s="7"/>
      <c r="AA731" s="7"/>
      <c r="AB731" s="7"/>
      <c r="AC731" s="7"/>
      <c r="AD731" s="7"/>
      <c r="AE731" s="7"/>
      <c r="AN731" s="6" t="s">
        <v>186</v>
      </c>
      <c r="AO731" s="7"/>
      <c r="AP731" s="7"/>
      <c r="AQ731" s="7"/>
      <c r="AR731" s="7"/>
      <c r="AS731" s="7"/>
      <c r="AT731" s="7"/>
      <c r="AU731" s="7"/>
      <c r="AV731" s="7"/>
      <c r="AW731" s="7"/>
      <c r="AX731" s="7"/>
      <c r="AY731" s="7"/>
      <c r="AZ731" s="7"/>
      <c r="BA731" s="7"/>
    </row>
    <row r="732" spans="5:60" x14ac:dyDescent="0.25">
      <c r="E732" s="6" t="s">
        <v>59</v>
      </c>
      <c r="F732" s="7"/>
      <c r="G732" s="7"/>
      <c r="H732" s="7"/>
      <c r="I732" s="7"/>
      <c r="J732" s="7"/>
      <c r="K732" s="7"/>
      <c r="L732" s="7"/>
      <c r="M732" s="7"/>
      <c r="N732" s="7"/>
      <c r="O732" s="7"/>
      <c r="P732" s="7"/>
      <c r="Q732" s="7"/>
      <c r="R732" s="7"/>
      <c r="S732" s="7"/>
      <c r="T732" s="7"/>
      <c r="U732" s="7"/>
      <c r="V732" s="7"/>
      <c r="W732" s="7"/>
      <c r="X732" s="7"/>
      <c r="Y732" s="7"/>
      <c r="Z732" s="7"/>
      <c r="AA732" s="7"/>
      <c r="AB732" s="7"/>
      <c r="AC732" s="7"/>
      <c r="AD732" s="7"/>
      <c r="AE732" s="7"/>
      <c r="AN732" s="6" t="s">
        <v>23</v>
      </c>
      <c r="AO732" s="7"/>
      <c r="AP732" s="7"/>
      <c r="AQ732" s="7"/>
      <c r="AR732" s="7"/>
      <c r="AS732" s="7"/>
      <c r="AT732" s="7"/>
      <c r="AU732" s="7"/>
      <c r="AV732" s="7"/>
      <c r="AW732" s="7"/>
      <c r="AX732" s="7"/>
      <c r="AY732" s="7"/>
      <c r="AZ732" s="7"/>
      <c r="BA732" s="7"/>
    </row>
    <row r="733" spans="5:60" x14ac:dyDescent="0.25">
      <c r="E733" s="6" t="s">
        <v>60</v>
      </c>
      <c r="F733" s="7"/>
      <c r="G733" s="7"/>
      <c r="H733" s="7"/>
      <c r="I733" s="7"/>
      <c r="J733" s="7"/>
      <c r="K733" s="7"/>
      <c r="L733" s="7"/>
      <c r="M733" s="7"/>
      <c r="N733" s="7"/>
      <c r="O733" s="7"/>
      <c r="P733" s="7"/>
      <c r="Q733" s="7"/>
      <c r="R733" s="7"/>
      <c r="S733" s="7"/>
      <c r="T733" s="7"/>
      <c r="U733" s="7"/>
      <c r="V733" s="7"/>
      <c r="W733" s="7"/>
      <c r="X733" s="7"/>
      <c r="Y733" s="7"/>
      <c r="Z733" s="7"/>
      <c r="AA733" s="7"/>
      <c r="AB733" s="7"/>
      <c r="AC733" s="7"/>
      <c r="AD733" s="7"/>
      <c r="AE733" s="7"/>
      <c r="AN733" s="6" t="s">
        <v>1129</v>
      </c>
      <c r="AO733" s="7"/>
      <c r="AP733" s="7"/>
      <c r="AQ733" s="7"/>
      <c r="AR733" s="7"/>
      <c r="AS733" s="7"/>
      <c r="AT733" s="7"/>
      <c r="AU733" s="7"/>
      <c r="AV733" s="7"/>
      <c r="AW733" s="7"/>
      <c r="AX733" s="7"/>
      <c r="AY733" s="7"/>
      <c r="AZ733" s="7"/>
      <c r="BA733" s="7"/>
    </row>
    <row r="734" spans="5:60" x14ac:dyDescent="0.25">
      <c r="E734" s="6" t="s">
        <v>67</v>
      </c>
      <c r="F734" s="7"/>
      <c r="G734" s="7"/>
      <c r="H734" s="7"/>
      <c r="I734" s="7"/>
      <c r="J734" s="7"/>
      <c r="K734" s="7"/>
      <c r="L734" s="7"/>
      <c r="M734" s="7"/>
      <c r="N734" s="7"/>
      <c r="O734" s="7"/>
      <c r="P734" s="7"/>
      <c r="Q734" s="7"/>
      <c r="R734" s="7"/>
      <c r="S734" s="7"/>
      <c r="T734" s="7"/>
      <c r="U734" s="7"/>
      <c r="V734" s="7"/>
      <c r="W734" s="7"/>
      <c r="X734" s="7"/>
      <c r="Y734" s="7"/>
      <c r="Z734" s="7"/>
      <c r="AA734" s="7"/>
      <c r="AB734" s="7"/>
      <c r="AC734" s="7"/>
      <c r="AD734" s="7"/>
      <c r="AE734" s="7"/>
    </row>
    <row r="735" spans="5:60" x14ac:dyDescent="0.25">
      <c r="E735" s="6" t="s">
        <v>68</v>
      </c>
      <c r="F735" s="7"/>
      <c r="G735" s="7"/>
      <c r="H735" s="7"/>
      <c r="I735" s="7"/>
      <c r="J735" s="7"/>
      <c r="K735" s="7"/>
      <c r="L735" s="7"/>
      <c r="M735" s="7"/>
      <c r="N735" s="7"/>
      <c r="O735" s="7"/>
      <c r="P735" s="7"/>
      <c r="Q735" s="7"/>
      <c r="R735" s="7"/>
      <c r="S735" s="7"/>
      <c r="T735" s="7"/>
      <c r="U735" s="7"/>
      <c r="V735" s="7"/>
      <c r="W735" s="7"/>
      <c r="X735" s="7"/>
      <c r="Y735" s="7"/>
      <c r="Z735" s="7"/>
      <c r="AA735" s="7"/>
      <c r="AB735" s="7"/>
      <c r="AC735" s="7"/>
      <c r="AD735" s="7"/>
      <c r="AE735" s="7"/>
      <c r="AN735" s="8" t="s">
        <v>8</v>
      </c>
      <c r="AO735" s="9"/>
      <c r="AP735" s="9"/>
      <c r="AQ735" s="9"/>
      <c r="AR735" s="9"/>
      <c r="AS735" s="9"/>
      <c r="AT735" s="9"/>
      <c r="AU735" s="9"/>
      <c r="AV735" s="9"/>
      <c r="AW735" s="9"/>
      <c r="AX735" s="9"/>
      <c r="AY735" s="9"/>
      <c r="AZ735" s="9"/>
      <c r="BA735" s="9"/>
      <c r="BB735" s="9"/>
      <c r="BC735" s="9"/>
      <c r="BD735" s="9"/>
      <c r="BE735" s="9"/>
      <c r="BF735" s="9"/>
      <c r="BG735" s="9"/>
      <c r="BH735" s="9"/>
    </row>
    <row r="736" spans="5:60" x14ac:dyDescent="0.25">
      <c r="E736" s="6" t="s">
        <v>69</v>
      </c>
      <c r="F736" s="7"/>
      <c r="G736" s="7"/>
      <c r="H736" s="7"/>
      <c r="I736" s="7"/>
      <c r="J736" s="7"/>
      <c r="K736" s="7"/>
      <c r="L736" s="7"/>
      <c r="M736" s="7"/>
      <c r="N736" s="7"/>
      <c r="O736" s="7"/>
      <c r="P736" s="7"/>
      <c r="Q736" s="7"/>
      <c r="R736" s="7"/>
      <c r="S736" s="7"/>
      <c r="T736" s="7"/>
      <c r="U736" s="7"/>
      <c r="V736" s="7"/>
      <c r="W736" s="7"/>
      <c r="X736" s="7"/>
      <c r="Y736" s="7"/>
      <c r="Z736" s="7"/>
      <c r="AA736" s="7"/>
      <c r="AB736" s="7"/>
      <c r="AC736" s="7"/>
      <c r="AD736" s="7"/>
      <c r="AE736" s="7"/>
      <c r="AN736" s="8"/>
      <c r="AO736" s="9"/>
      <c r="AP736" s="9"/>
      <c r="AQ736" s="9"/>
      <c r="AR736" s="9"/>
      <c r="AS736" s="9"/>
      <c r="AT736" s="9"/>
      <c r="AU736" s="9"/>
      <c r="AV736" s="9"/>
      <c r="AW736" s="9"/>
      <c r="AX736" s="9"/>
      <c r="AY736" s="9"/>
      <c r="AZ736" s="9"/>
      <c r="BA736" s="9"/>
      <c r="BB736" s="9"/>
      <c r="BC736" s="9"/>
      <c r="BD736" s="9"/>
      <c r="BE736" s="9"/>
      <c r="BF736" s="9"/>
      <c r="BG736" s="9"/>
      <c r="BH736" s="9"/>
    </row>
    <row r="737" spans="5:60" x14ac:dyDescent="0.25">
      <c r="E737" s="6" t="s">
        <v>70</v>
      </c>
      <c r="F737" s="7"/>
      <c r="G737" s="7"/>
      <c r="H737" s="7"/>
      <c r="I737" s="7"/>
      <c r="J737" s="7"/>
      <c r="K737" s="7"/>
      <c r="L737" s="7"/>
      <c r="M737" s="7"/>
      <c r="N737" s="7"/>
      <c r="O737" s="7"/>
      <c r="P737" s="7"/>
      <c r="Q737" s="7"/>
      <c r="R737" s="7"/>
      <c r="S737" s="7"/>
      <c r="T737" s="7"/>
      <c r="U737" s="7"/>
      <c r="V737" s="7"/>
      <c r="W737" s="7"/>
      <c r="X737" s="7"/>
      <c r="Y737" s="7"/>
      <c r="Z737" s="7"/>
      <c r="AA737" s="7"/>
      <c r="AB737" s="7"/>
      <c r="AC737" s="7"/>
      <c r="AD737" s="7"/>
      <c r="AE737" s="7"/>
      <c r="AN737" s="8" t="s">
        <v>36</v>
      </c>
      <c r="AO737" s="9"/>
      <c r="AP737" s="9"/>
      <c r="AQ737" s="9"/>
      <c r="AR737" s="9"/>
      <c r="AS737" s="9"/>
      <c r="AT737" s="9"/>
      <c r="AU737" s="9"/>
      <c r="AV737" s="9"/>
      <c r="AW737" s="9"/>
      <c r="AX737" s="9"/>
      <c r="AY737" s="9"/>
      <c r="AZ737" s="9"/>
      <c r="BA737" s="9"/>
      <c r="BB737" s="9"/>
      <c r="BC737" s="9"/>
      <c r="BD737" s="9"/>
      <c r="BE737" s="9"/>
      <c r="BF737" s="9"/>
      <c r="BG737" s="9"/>
      <c r="BH737" s="9"/>
    </row>
    <row r="738" spans="5:60" x14ac:dyDescent="0.25">
      <c r="E738" s="6" t="s">
        <v>41</v>
      </c>
      <c r="F738" s="7"/>
      <c r="G738" s="7"/>
      <c r="H738" s="7"/>
      <c r="I738" s="7"/>
      <c r="J738" s="7"/>
      <c r="K738" s="7"/>
      <c r="L738" s="7"/>
      <c r="M738" s="7"/>
      <c r="N738" s="7"/>
      <c r="O738" s="7"/>
      <c r="P738" s="7"/>
      <c r="Q738" s="7"/>
      <c r="R738" s="7"/>
      <c r="S738" s="7"/>
      <c r="T738" s="7"/>
      <c r="U738" s="7"/>
      <c r="V738" s="7"/>
      <c r="W738" s="7"/>
      <c r="X738" s="7"/>
      <c r="Y738" s="7"/>
      <c r="Z738" s="7"/>
      <c r="AA738" s="7"/>
      <c r="AB738" s="7"/>
      <c r="AC738" s="7"/>
      <c r="AD738" s="7"/>
      <c r="AE738" s="7"/>
      <c r="AN738" s="8" t="s">
        <v>9</v>
      </c>
      <c r="AO738" s="9"/>
      <c r="AP738" s="9"/>
      <c r="AQ738" s="9"/>
      <c r="AR738" s="9"/>
      <c r="AS738" s="9"/>
      <c r="AT738" s="9"/>
      <c r="AU738" s="9"/>
      <c r="AV738" s="9"/>
      <c r="AW738" s="9"/>
      <c r="AX738" s="9"/>
      <c r="AY738" s="9"/>
      <c r="AZ738" s="9"/>
      <c r="BA738" s="9"/>
      <c r="BB738" s="9"/>
      <c r="BC738" s="9"/>
      <c r="BD738" s="9"/>
      <c r="BE738" s="9"/>
      <c r="BF738" s="9"/>
      <c r="BG738" s="9"/>
      <c r="BH738" s="9"/>
    </row>
    <row r="739" spans="5:60" x14ac:dyDescent="0.25">
      <c r="E739" s="6" t="s">
        <v>42</v>
      </c>
      <c r="F739" s="7"/>
      <c r="G739" s="7"/>
      <c r="H739" s="7"/>
      <c r="I739" s="7"/>
      <c r="J739" s="7"/>
      <c r="K739" s="7"/>
      <c r="L739" s="7"/>
      <c r="M739" s="7"/>
      <c r="N739" s="7"/>
      <c r="O739" s="7"/>
      <c r="P739" s="7"/>
      <c r="Q739" s="7"/>
      <c r="R739" s="7"/>
      <c r="S739" s="7"/>
      <c r="T739" s="7"/>
      <c r="U739" s="7"/>
      <c r="V739" s="7"/>
      <c r="W739" s="7"/>
      <c r="X739" s="7"/>
      <c r="Y739" s="7"/>
      <c r="Z739" s="7"/>
      <c r="AA739" s="7"/>
      <c r="AB739" s="7"/>
      <c r="AC739" s="7"/>
      <c r="AD739" s="7"/>
      <c r="AE739" s="7"/>
      <c r="AN739" s="8" t="s">
        <v>1027</v>
      </c>
      <c r="AO739" s="9"/>
      <c r="AP739" s="9"/>
      <c r="AQ739" s="9"/>
      <c r="AR739" s="9"/>
      <c r="AS739" s="9"/>
      <c r="AT739" s="9"/>
      <c r="AU739" s="9"/>
      <c r="AV739" s="9"/>
      <c r="AW739" s="9"/>
      <c r="AX739" s="9"/>
      <c r="AY739" s="9"/>
      <c r="AZ739" s="9"/>
      <c r="BA739" s="9"/>
      <c r="BB739" s="9"/>
      <c r="BC739" s="9"/>
      <c r="BD739" s="9"/>
      <c r="BE739" s="9"/>
      <c r="BF739" s="9"/>
      <c r="BG739" s="9"/>
      <c r="BH739" s="9"/>
    </row>
    <row r="740" spans="5:60" x14ac:dyDescent="0.25">
      <c r="E740" s="6" t="s">
        <v>23</v>
      </c>
      <c r="F740" s="7"/>
      <c r="G740" s="7"/>
      <c r="H740" s="7"/>
      <c r="I740" s="7"/>
      <c r="J740" s="7"/>
      <c r="K740" s="7"/>
      <c r="L740" s="7"/>
      <c r="M740" s="7"/>
      <c r="N740" s="7"/>
      <c r="O740" s="7"/>
      <c r="P740" s="7"/>
      <c r="Q740" s="7"/>
      <c r="R740" s="7"/>
      <c r="S740" s="7"/>
      <c r="T740" s="7"/>
      <c r="U740" s="7"/>
      <c r="V740" s="7"/>
      <c r="W740" s="7"/>
      <c r="X740" s="7"/>
      <c r="Y740" s="7"/>
      <c r="Z740" s="7"/>
      <c r="AA740" s="7"/>
      <c r="AB740" s="7"/>
      <c r="AC740" s="7"/>
      <c r="AD740" s="7"/>
      <c r="AE740" s="7"/>
      <c r="AN740" s="8" t="s">
        <v>1028</v>
      </c>
      <c r="AO740" s="9"/>
      <c r="AP740" s="9"/>
      <c r="AQ740" s="9"/>
      <c r="AR740" s="9"/>
      <c r="AS740" s="9"/>
      <c r="AT740" s="9"/>
      <c r="AU740" s="9"/>
      <c r="AV740" s="9"/>
      <c r="AW740" s="9"/>
      <c r="AX740" s="9"/>
      <c r="AY740" s="9"/>
      <c r="AZ740" s="9"/>
      <c r="BA740" s="9"/>
      <c r="BB740" s="9"/>
      <c r="BC740" s="9"/>
      <c r="BD740" s="9"/>
      <c r="BE740" s="9"/>
      <c r="BF740" s="9"/>
      <c r="BG740" s="9"/>
      <c r="BH740" s="9"/>
    </row>
    <row r="741" spans="5:60" x14ac:dyDescent="0.25">
      <c r="E741" s="6" t="s">
        <v>56</v>
      </c>
      <c r="F741" s="7"/>
      <c r="G741" s="7"/>
      <c r="H741" s="7"/>
      <c r="I741" s="7"/>
      <c r="J741" s="7"/>
      <c r="K741" s="7"/>
      <c r="L741" s="7"/>
      <c r="M741" s="7"/>
      <c r="N741" s="7"/>
      <c r="O741" s="7"/>
      <c r="P741" s="7"/>
      <c r="Q741" s="7"/>
      <c r="R741" s="7"/>
      <c r="S741" s="7"/>
      <c r="T741" s="7"/>
      <c r="U741" s="7"/>
      <c r="V741" s="7"/>
      <c r="W741" s="7"/>
      <c r="X741" s="7"/>
      <c r="Y741" s="7"/>
      <c r="Z741" s="7"/>
      <c r="AA741" s="7"/>
      <c r="AB741" s="7"/>
      <c r="AC741" s="7"/>
      <c r="AD741" s="7"/>
      <c r="AE741" s="7"/>
      <c r="AN741" s="8" t="s">
        <v>1029</v>
      </c>
      <c r="AO741" s="9"/>
      <c r="AP741" s="9"/>
      <c r="AQ741" s="9"/>
      <c r="AR741" s="9"/>
      <c r="AS741" s="9"/>
      <c r="AT741" s="9"/>
      <c r="AU741" s="9"/>
      <c r="AV741" s="9"/>
      <c r="AW741" s="9"/>
      <c r="AX741" s="9"/>
      <c r="AY741" s="9"/>
      <c r="AZ741" s="9"/>
      <c r="BA741" s="9"/>
      <c r="BB741" s="9"/>
      <c r="BC741" s="9"/>
      <c r="BD741" s="9"/>
      <c r="BE741" s="9"/>
      <c r="BF741" s="9"/>
      <c r="BG741" s="9"/>
      <c r="BH741" s="9"/>
    </row>
    <row r="742" spans="5:60" x14ac:dyDescent="0.25">
      <c r="E742" s="6" t="s">
        <v>55</v>
      </c>
      <c r="F742" s="7"/>
      <c r="G742" s="7"/>
      <c r="H742" s="7"/>
      <c r="I742" s="7"/>
      <c r="J742" s="7"/>
      <c r="K742" s="7"/>
      <c r="L742" s="7"/>
      <c r="M742" s="7"/>
      <c r="N742" s="7"/>
      <c r="O742" s="7"/>
      <c r="P742" s="7"/>
      <c r="Q742" s="7"/>
      <c r="R742" s="7"/>
      <c r="S742" s="7"/>
      <c r="T742" s="7"/>
      <c r="U742" s="7"/>
      <c r="V742" s="7"/>
      <c r="W742" s="7"/>
      <c r="X742" s="7"/>
      <c r="Y742" s="7"/>
      <c r="Z742" s="7"/>
      <c r="AA742" s="7"/>
      <c r="AB742" s="7"/>
      <c r="AC742" s="7"/>
      <c r="AD742" s="7"/>
      <c r="AE742" s="7"/>
      <c r="AN742" s="8" t="s">
        <v>1130</v>
      </c>
      <c r="AO742" s="9"/>
      <c r="AP742" s="9"/>
      <c r="AQ742" s="9"/>
      <c r="AR742" s="9"/>
      <c r="AS742" s="9"/>
      <c r="AT742" s="9"/>
      <c r="AU742" s="9"/>
      <c r="AV742" s="9"/>
      <c r="AW742" s="9"/>
      <c r="AX742" s="9"/>
      <c r="AY742" s="9"/>
      <c r="AZ742" s="9"/>
      <c r="BA742" s="9"/>
      <c r="BB742" s="9"/>
      <c r="BC742" s="9"/>
      <c r="BD742" s="9"/>
      <c r="BE742" s="9"/>
      <c r="BF742" s="9"/>
      <c r="BG742" s="9"/>
      <c r="BH742" s="9"/>
    </row>
    <row r="743" spans="5:60" x14ac:dyDescent="0.25">
      <c r="E743" s="6" t="s">
        <v>58</v>
      </c>
      <c r="F743" s="7"/>
      <c r="G743" s="7"/>
      <c r="H743" s="7"/>
      <c r="I743" s="7"/>
      <c r="J743" s="7"/>
      <c r="K743" s="7"/>
      <c r="L743" s="7"/>
      <c r="M743" s="7"/>
      <c r="N743" s="7"/>
      <c r="O743" s="7"/>
      <c r="P743" s="7"/>
      <c r="Q743" s="7"/>
      <c r="R743" s="7"/>
      <c r="S743" s="7"/>
      <c r="T743" s="7"/>
      <c r="U743" s="7"/>
      <c r="V743" s="7"/>
      <c r="W743" s="7"/>
      <c r="X743" s="7"/>
      <c r="Y743" s="7"/>
      <c r="Z743" s="7"/>
      <c r="AA743" s="7"/>
      <c r="AB743" s="7"/>
      <c r="AC743" s="7"/>
      <c r="AD743" s="7"/>
      <c r="AE743" s="7"/>
      <c r="AN743" s="8"/>
      <c r="AO743" s="9"/>
      <c r="AP743" s="9"/>
      <c r="AQ743" s="9"/>
      <c r="AR743" s="9"/>
      <c r="AS743" s="9"/>
      <c r="AT743" s="9"/>
      <c r="AU743" s="9"/>
      <c r="AV743" s="9"/>
      <c r="AW743" s="9"/>
      <c r="AX743" s="9"/>
      <c r="AY743" s="9"/>
      <c r="AZ743" s="9"/>
      <c r="BA743" s="9"/>
      <c r="BB743" s="9"/>
      <c r="BC743" s="9"/>
      <c r="BD743" s="9"/>
      <c r="BE743" s="9"/>
      <c r="BF743" s="9"/>
      <c r="BG743" s="9"/>
      <c r="BH743" s="9"/>
    </row>
    <row r="744" spans="5:60" x14ac:dyDescent="0.25">
      <c r="E744" s="6" t="s">
        <v>57</v>
      </c>
      <c r="F744" s="7"/>
      <c r="G744" s="7"/>
      <c r="H744" s="7"/>
      <c r="I744" s="7"/>
      <c r="J744" s="7"/>
      <c r="K744" s="7"/>
      <c r="L744" s="7"/>
      <c r="M744" s="7"/>
      <c r="N744" s="7"/>
      <c r="O744" s="7"/>
      <c r="P744" s="7"/>
      <c r="Q744" s="7"/>
      <c r="R744" s="7"/>
      <c r="S744" s="7"/>
      <c r="T744" s="7"/>
      <c r="U744" s="7"/>
      <c r="V744" s="7"/>
      <c r="W744" s="7"/>
      <c r="X744" s="7"/>
      <c r="Y744" s="7"/>
      <c r="Z744" s="7"/>
      <c r="AA744" s="7"/>
      <c r="AB744" s="7"/>
      <c r="AC744" s="7"/>
      <c r="AD744" s="7"/>
      <c r="AE744" s="7"/>
      <c r="AN744" s="8" t="s">
        <v>16</v>
      </c>
      <c r="AO744" s="9"/>
      <c r="AP744" s="9"/>
      <c r="AQ744" s="9"/>
      <c r="AR744" s="9"/>
      <c r="AS744" s="9"/>
      <c r="AT744" s="9"/>
      <c r="AU744" s="9"/>
      <c r="AV744" s="9"/>
      <c r="AW744" s="9"/>
      <c r="AX744" s="9"/>
      <c r="AY744" s="9"/>
      <c r="AZ744" s="9"/>
      <c r="BA744" s="9"/>
      <c r="BB744" s="9"/>
      <c r="BC744" s="9"/>
      <c r="BD744" s="9"/>
      <c r="BE744" s="9"/>
      <c r="BF744" s="9"/>
      <c r="BG744" s="9"/>
      <c r="BH744" s="9"/>
    </row>
    <row r="745" spans="5:60" x14ac:dyDescent="0.25">
      <c r="E745" s="6" t="s">
        <v>1024</v>
      </c>
      <c r="F745" s="7"/>
      <c r="G745" s="7"/>
      <c r="H745" s="7"/>
      <c r="I745" s="7"/>
      <c r="J745" s="7"/>
      <c r="K745" s="7"/>
      <c r="L745" s="7"/>
      <c r="M745" s="7"/>
      <c r="N745" s="7"/>
      <c r="O745" s="7"/>
      <c r="P745" s="7"/>
      <c r="Q745" s="7"/>
      <c r="R745" s="7"/>
      <c r="S745" s="7"/>
      <c r="T745" s="7"/>
      <c r="U745" s="7"/>
      <c r="V745" s="7"/>
      <c r="W745" s="7"/>
      <c r="X745" s="7"/>
      <c r="Y745" s="7"/>
      <c r="Z745" s="7"/>
      <c r="AA745" s="7"/>
      <c r="AB745" s="7"/>
      <c r="AC745" s="7"/>
      <c r="AD745" s="7"/>
      <c r="AE745" s="7"/>
      <c r="AN745" s="8" t="s">
        <v>10</v>
      </c>
      <c r="AO745" s="9"/>
      <c r="AP745" s="9"/>
      <c r="AQ745" s="9"/>
      <c r="AR745" s="9"/>
      <c r="AS745" s="9"/>
      <c r="AT745" s="9"/>
      <c r="AU745" s="9"/>
      <c r="AV745" s="9"/>
      <c r="AW745" s="9"/>
      <c r="AX745" s="9"/>
      <c r="AY745" s="9"/>
      <c r="AZ745" s="9"/>
      <c r="BA745" s="9"/>
      <c r="BB745" s="9"/>
      <c r="BC745" s="9"/>
      <c r="BD745" s="9"/>
      <c r="BE745" s="9"/>
      <c r="BF745" s="9"/>
      <c r="BG745" s="9"/>
      <c r="BH745" s="9"/>
    </row>
    <row r="746" spans="5:60" x14ac:dyDescent="0.25">
      <c r="E746" s="10" t="s">
        <v>191</v>
      </c>
      <c r="F746" s="7"/>
      <c r="G746" s="7"/>
      <c r="H746" s="7"/>
      <c r="I746" s="7"/>
      <c r="J746" s="7"/>
      <c r="K746" s="7"/>
      <c r="L746" s="7"/>
      <c r="M746" s="7"/>
      <c r="N746" s="7"/>
      <c r="O746" s="7"/>
      <c r="P746" s="7"/>
      <c r="Q746" s="7"/>
      <c r="R746" s="7"/>
      <c r="S746" s="7"/>
      <c r="T746" s="7"/>
      <c r="U746" s="7"/>
      <c r="V746" s="7"/>
      <c r="W746" s="7"/>
      <c r="X746" s="7"/>
      <c r="Y746" s="7"/>
      <c r="Z746" s="7"/>
      <c r="AA746" s="7"/>
      <c r="AB746" s="7"/>
      <c r="AC746" s="7"/>
      <c r="AD746" s="7"/>
      <c r="AE746" s="7"/>
    </row>
    <row r="748" spans="5:60" x14ac:dyDescent="0.25">
      <c r="E748" s="6" t="s">
        <v>5</v>
      </c>
      <c r="F748" s="7"/>
      <c r="G748" s="7"/>
      <c r="H748" s="7"/>
      <c r="I748" s="7"/>
      <c r="J748" s="7"/>
      <c r="K748" s="7"/>
      <c r="L748" s="7"/>
      <c r="M748" s="7"/>
      <c r="N748" s="7"/>
      <c r="O748" s="7"/>
      <c r="P748" s="7"/>
      <c r="Q748" s="7"/>
      <c r="R748" s="7"/>
      <c r="S748" s="7"/>
      <c r="T748" s="7"/>
      <c r="U748" s="7"/>
      <c r="V748" s="7"/>
      <c r="W748" s="7"/>
      <c r="X748" s="7"/>
      <c r="Y748" s="7"/>
      <c r="Z748" s="7"/>
      <c r="AA748" s="7"/>
      <c r="AB748" s="7"/>
      <c r="AC748" s="7"/>
      <c r="AD748" s="7"/>
      <c r="AE748" s="7"/>
    </row>
    <row r="749" spans="5:60" x14ac:dyDescent="0.25">
      <c r="E749" s="6" t="s">
        <v>44</v>
      </c>
      <c r="F749" s="7"/>
      <c r="G749" s="7"/>
      <c r="H749" s="7"/>
      <c r="I749" s="7"/>
      <c r="J749" s="7"/>
      <c r="K749" s="7"/>
      <c r="L749" s="7"/>
      <c r="M749" s="7"/>
      <c r="N749" s="7"/>
      <c r="O749" s="7"/>
      <c r="P749" s="7"/>
      <c r="Q749" s="7"/>
      <c r="R749" s="7"/>
      <c r="S749" s="7"/>
      <c r="T749" s="7"/>
      <c r="U749" s="7"/>
      <c r="V749" s="7"/>
      <c r="W749" s="7"/>
      <c r="X749" s="7"/>
      <c r="Y749" s="7"/>
      <c r="Z749" s="7"/>
      <c r="AA749" s="7"/>
      <c r="AB749" s="7"/>
      <c r="AC749" s="7"/>
      <c r="AD749" s="7"/>
      <c r="AE749" s="7"/>
    </row>
    <row r="750" spans="5:60" x14ac:dyDescent="0.25">
      <c r="E750" s="6" t="s">
        <v>74</v>
      </c>
      <c r="F750" s="7"/>
      <c r="G750" s="7"/>
      <c r="H750" s="7"/>
      <c r="I750" s="7"/>
      <c r="J750" s="7"/>
      <c r="K750" s="7"/>
      <c r="L750" s="7"/>
      <c r="M750" s="7"/>
      <c r="N750" s="7"/>
      <c r="O750" s="7"/>
      <c r="P750" s="7"/>
      <c r="Q750" s="7"/>
      <c r="R750" s="7"/>
      <c r="S750" s="7"/>
      <c r="T750" s="7"/>
      <c r="U750" s="7"/>
      <c r="V750" s="7"/>
      <c r="W750" s="7"/>
      <c r="X750" s="7"/>
      <c r="Y750" s="7"/>
      <c r="Z750" s="7"/>
      <c r="AA750" s="7"/>
      <c r="AB750" s="7"/>
      <c r="AC750" s="7"/>
      <c r="AD750" s="7"/>
      <c r="AE750" s="7"/>
    </row>
    <row r="751" spans="5:60" x14ac:dyDescent="0.25">
      <c r="E751" s="6" t="s">
        <v>61</v>
      </c>
      <c r="F751" s="7"/>
      <c r="G751" s="7"/>
      <c r="H751" s="7"/>
      <c r="I751" s="7"/>
      <c r="J751" s="7"/>
      <c r="K751" s="7"/>
      <c r="L751" s="7"/>
      <c r="M751" s="7"/>
      <c r="N751" s="7"/>
      <c r="O751" s="7"/>
      <c r="P751" s="7"/>
      <c r="Q751" s="7"/>
      <c r="R751" s="7"/>
      <c r="S751" s="7"/>
      <c r="T751" s="7"/>
      <c r="U751" s="7"/>
      <c r="V751" s="7"/>
      <c r="W751" s="7"/>
      <c r="X751" s="7"/>
      <c r="Y751" s="7"/>
      <c r="Z751" s="7"/>
      <c r="AA751" s="7"/>
      <c r="AB751" s="7"/>
      <c r="AC751" s="7"/>
      <c r="AD751" s="7"/>
      <c r="AE751" s="7"/>
    </row>
    <row r="753" spans="5:32" x14ac:dyDescent="0.25">
      <c r="E753" s="8" t="s">
        <v>8</v>
      </c>
      <c r="F753" s="9"/>
      <c r="G753" s="9"/>
      <c r="H753" s="9"/>
      <c r="I753" s="9"/>
      <c r="J753" s="9"/>
      <c r="K753" s="9"/>
      <c r="L753" s="9"/>
      <c r="M753" s="9"/>
      <c r="N753" s="9"/>
      <c r="O753" s="9"/>
      <c r="P753" s="9"/>
      <c r="Q753" s="9"/>
      <c r="R753" s="9"/>
      <c r="S753" s="9"/>
      <c r="T753" s="9"/>
      <c r="U753" s="9"/>
      <c r="V753" s="9"/>
      <c r="W753" s="9"/>
      <c r="X753" s="9"/>
      <c r="Y753" s="9"/>
      <c r="Z753" s="9"/>
      <c r="AA753" s="9"/>
      <c r="AB753" s="9"/>
      <c r="AC753" s="9"/>
      <c r="AD753" s="9"/>
      <c r="AE753" s="9"/>
      <c r="AF753" s="9"/>
    </row>
    <row r="754" spans="5:32" x14ac:dyDescent="0.25">
      <c r="E754" s="8"/>
      <c r="F754" s="9"/>
      <c r="G754" s="9"/>
      <c r="H754" s="9"/>
      <c r="I754" s="9"/>
      <c r="J754" s="9"/>
      <c r="K754" s="9"/>
      <c r="L754" s="9"/>
      <c r="M754" s="9"/>
      <c r="N754" s="9"/>
      <c r="O754" s="9"/>
      <c r="P754" s="9"/>
      <c r="Q754" s="9"/>
      <c r="R754" s="9"/>
      <c r="S754" s="9"/>
      <c r="T754" s="9"/>
      <c r="U754" s="9"/>
      <c r="V754" s="9"/>
      <c r="W754" s="9"/>
      <c r="X754" s="9"/>
      <c r="Y754" s="9"/>
      <c r="Z754" s="9"/>
      <c r="AA754" s="9"/>
      <c r="AB754" s="9"/>
      <c r="AC754" s="9"/>
      <c r="AD754" s="9"/>
      <c r="AE754" s="9"/>
      <c r="AF754" s="9"/>
    </row>
    <row r="755" spans="5:32" x14ac:dyDescent="0.25">
      <c r="E755" s="8" t="s">
        <v>36</v>
      </c>
      <c r="F755" s="9"/>
      <c r="G755" s="9"/>
      <c r="H755" s="9"/>
      <c r="I755" s="9"/>
      <c r="J755" s="9"/>
      <c r="K755" s="9"/>
      <c r="L755" s="9"/>
      <c r="M755" s="9"/>
      <c r="N755" s="9"/>
      <c r="O755" s="9"/>
      <c r="P755" s="9"/>
      <c r="Q755" s="9"/>
      <c r="R755" s="9"/>
      <c r="S755" s="9"/>
      <c r="T755" s="9"/>
      <c r="U755" s="9"/>
      <c r="V755" s="9"/>
      <c r="W755" s="9"/>
      <c r="X755" s="9"/>
      <c r="Y755" s="9"/>
      <c r="Z755" s="9"/>
      <c r="AA755" s="9"/>
      <c r="AB755" s="9"/>
      <c r="AC755" s="9"/>
      <c r="AD755" s="9"/>
      <c r="AE755" s="9"/>
      <c r="AF755" s="9"/>
    </row>
    <row r="756" spans="5:32" x14ac:dyDescent="0.25">
      <c r="E756" s="8" t="s">
        <v>9</v>
      </c>
      <c r="F756" s="9"/>
      <c r="G756" s="9"/>
      <c r="H756" s="9"/>
      <c r="I756" s="9"/>
      <c r="J756" s="9"/>
      <c r="K756" s="9"/>
      <c r="L756" s="9"/>
      <c r="M756" s="9"/>
      <c r="N756" s="9"/>
      <c r="O756" s="9"/>
      <c r="P756" s="9"/>
      <c r="Q756" s="9"/>
      <c r="R756" s="9"/>
      <c r="S756" s="9"/>
      <c r="T756" s="9"/>
      <c r="U756" s="9"/>
      <c r="V756" s="9"/>
      <c r="W756" s="9"/>
      <c r="X756" s="9"/>
      <c r="Y756" s="9"/>
      <c r="Z756" s="9"/>
      <c r="AA756" s="9"/>
      <c r="AB756" s="9"/>
      <c r="AC756" s="9"/>
      <c r="AD756" s="9"/>
      <c r="AE756" s="9"/>
      <c r="AF756" s="9"/>
    </row>
    <row r="757" spans="5:32" x14ac:dyDescent="0.25">
      <c r="E757" s="8" t="s">
        <v>85</v>
      </c>
      <c r="F757" s="9"/>
      <c r="G757" s="9"/>
      <c r="H757" s="9"/>
      <c r="I757" s="9"/>
      <c r="J757" s="9"/>
      <c r="K757" s="9"/>
      <c r="L757" s="9"/>
      <c r="M757" s="9"/>
      <c r="N757" s="9"/>
      <c r="O757" s="9"/>
      <c r="P757" s="9"/>
      <c r="Q757" s="9"/>
      <c r="R757" s="9"/>
      <c r="S757" s="9"/>
      <c r="T757" s="9"/>
      <c r="U757" s="9"/>
      <c r="V757" s="9"/>
      <c r="W757" s="9"/>
      <c r="X757" s="9"/>
      <c r="Y757" s="9"/>
      <c r="Z757" s="9"/>
      <c r="AA757" s="9"/>
      <c r="AB757" s="9"/>
      <c r="AC757" s="9"/>
      <c r="AD757" s="9"/>
      <c r="AE757" s="9"/>
      <c r="AF757" s="9"/>
    </row>
    <row r="758" spans="5:32" x14ac:dyDescent="0.25">
      <c r="E758" s="8" t="s">
        <v>84</v>
      </c>
      <c r="F758" s="9"/>
      <c r="G758" s="9"/>
      <c r="H758" s="9"/>
      <c r="I758" s="9"/>
      <c r="J758" s="9"/>
      <c r="K758" s="9"/>
      <c r="L758" s="9"/>
      <c r="M758" s="9"/>
      <c r="N758" s="9"/>
      <c r="O758" s="9"/>
      <c r="P758" s="9"/>
      <c r="Q758" s="9"/>
      <c r="R758" s="9"/>
      <c r="S758" s="9"/>
      <c r="T758" s="9"/>
      <c r="U758" s="9"/>
      <c r="V758" s="9"/>
      <c r="W758" s="9"/>
      <c r="X758" s="9"/>
      <c r="Y758" s="9"/>
      <c r="Z758" s="9"/>
      <c r="AA758" s="9"/>
      <c r="AB758" s="9"/>
      <c r="AC758" s="9"/>
      <c r="AD758" s="9"/>
      <c r="AE758" s="9"/>
      <c r="AF758" s="9"/>
    </row>
    <row r="759" spans="5:32" x14ac:dyDescent="0.25">
      <c r="E759" s="8" t="s">
        <v>82</v>
      </c>
      <c r="F759" s="9"/>
      <c r="G759" s="9"/>
      <c r="H759" s="9"/>
      <c r="I759" s="9"/>
      <c r="J759" s="9"/>
      <c r="K759" s="9"/>
      <c r="L759" s="9"/>
      <c r="M759" s="9"/>
      <c r="N759" s="9"/>
      <c r="O759" s="9"/>
      <c r="P759" s="9"/>
      <c r="Q759" s="9"/>
      <c r="R759" s="9"/>
      <c r="S759" s="9"/>
      <c r="T759" s="9"/>
      <c r="U759" s="9"/>
      <c r="V759" s="9"/>
      <c r="W759" s="9"/>
      <c r="X759" s="9"/>
      <c r="Y759" s="9"/>
      <c r="Z759" s="9"/>
      <c r="AA759" s="9"/>
      <c r="AB759" s="9"/>
      <c r="AC759" s="9"/>
      <c r="AD759" s="9"/>
      <c r="AE759" s="9"/>
      <c r="AF759" s="9"/>
    </row>
    <row r="760" spans="5:32" x14ac:dyDescent="0.25">
      <c r="E760" s="8" t="s">
        <v>83</v>
      </c>
      <c r="F760" s="9"/>
      <c r="G760" s="9"/>
      <c r="H760" s="9"/>
      <c r="I760" s="9"/>
      <c r="J760" s="9"/>
      <c r="K760" s="9"/>
      <c r="L760" s="9"/>
      <c r="M760" s="9"/>
      <c r="N760" s="9"/>
      <c r="O760" s="9"/>
      <c r="P760" s="9"/>
      <c r="Q760" s="9"/>
      <c r="R760" s="9"/>
      <c r="S760" s="9"/>
      <c r="T760" s="9"/>
      <c r="U760" s="9"/>
      <c r="V760" s="9"/>
      <c r="W760" s="9"/>
      <c r="X760" s="9"/>
      <c r="Y760" s="9"/>
      <c r="Z760" s="9"/>
      <c r="AA760" s="9"/>
      <c r="AB760" s="9"/>
      <c r="AC760" s="9"/>
      <c r="AD760" s="9"/>
      <c r="AE760" s="9"/>
      <c r="AF760" s="9"/>
    </row>
    <row r="761" spans="5:32" x14ac:dyDescent="0.25">
      <c r="E761" s="11" t="s">
        <v>87</v>
      </c>
      <c r="F761" s="9"/>
      <c r="G761" s="9"/>
      <c r="H761" s="9"/>
      <c r="I761" s="9"/>
      <c r="J761" s="9"/>
      <c r="K761" s="9"/>
      <c r="L761" s="9"/>
      <c r="M761" s="9"/>
      <c r="N761" s="9"/>
      <c r="O761" s="9"/>
      <c r="P761" s="9"/>
      <c r="Q761" s="9"/>
      <c r="R761" s="9"/>
      <c r="S761" s="9"/>
      <c r="T761" s="9"/>
      <c r="U761" s="9"/>
      <c r="V761" s="9"/>
      <c r="W761" s="9"/>
      <c r="X761" s="9"/>
      <c r="Y761" s="9"/>
      <c r="Z761" s="9"/>
      <c r="AA761" s="9"/>
      <c r="AB761" s="9"/>
      <c r="AC761" s="9"/>
      <c r="AD761" s="9"/>
      <c r="AE761" s="9"/>
      <c r="AF761" s="9"/>
    </row>
    <row r="762" spans="5:32" x14ac:dyDescent="0.25">
      <c r="E762" s="8" t="s">
        <v>86</v>
      </c>
      <c r="F762" s="9"/>
      <c r="G762" s="9"/>
      <c r="H762" s="9"/>
      <c r="I762" s="9"/>
      <c r="J762" s="9"/>
      <c r="K762" s="9"/>
      <c r="L762" s="9"/>
      <c r="M762" s="9"/>
      <c r="N762" s="9"/>
      <c r="O762" s="9"/>
      <c r="P762" s="9"/>
      <c r="Q762" s="9"/>
      <c r="R762" s="9"/>
      <c r="S762" s="9"/>
      <c r="T762" s="9"/>
      <c r="U762" s="9"/>
      <c r="V762" s="9"/>
      <c r="W762" s="9"/>
      <c r="X762" s="9"/>
      <c r="Y762" s="9"/>
      <c r="Z762" s="9"/>
      <c r="AA762" s="9"/>
      <c r="AB762" s="9"/>
      <c r="AC762" s="9"/>
      <c r="AD762" s="9"/>
      <c r="AE762" s="9"/>
      <c r="AF762" s="9"/>
    </row>
    <row r="763" spans="5:32" x14ac:dyDescent="0.25">
      <c r="E763" s="8" t="s">
        <v>45</v>
      </c>
      <c r="F763" s="9"/>
      <c r="G763" s="9"/>
      <c r="H763" s="9"/>
      <c r="I763" s="9"/>
      <c r="J763" s="9"/>
      <c r="K763" s="9"/>
      <c r="L763" s="9"/>
      <c r="M763" s="9"/>
      <c r="N763" s="9"/>
      <c r="O763" s="9"/>
      <c r="P763" s="9"/>
      <c r="Q763" s="9"/>
      <c r="R763" s="9"/>
      <c r="S763" s="9"/>
      <c r="T763" s="9"/>
      <c r="U763" s="9"/>
      <c r="V763" s="9"/>
      <c r="W763" s="9"/>
      <c r="X763" s="9"/>
      <c r="Y763" s="9"/>
      <c r="Z763" s="9"/>
      <c r="AA763" s="9"/>
      <c r="AB763" s="9"/>
      <c r="AC763" s="9"/>
      <c r="AD763" s="9"/>
      <c r="AE763" s="9"/>
      <c r="AF763" s="9"/>
    </row>
    <row r="764" spans="5:32" x14ac:dyDescent="0.25">
      <c r="E764" s="8" t="s">
        <v>81</v>
      </c>
      <c r="F764" s="9"/>
      <c r="G764" s="9"/>
      <c r="H764" s="9"/>
      <c r="I764" s="9"/>
      <c r="J764" s="9"/>
      <c r="K764" s="9"/>
      <c r="L764" s="9"/>
      <c r="M764" s="9"/>
      <c r="N764" s="9"/>
      <c r="O764" s="9"/>
      <c r="P764" s="9"/>
      <c r="Q764" s="9"/>
      <c r="R764" s="9"/>
      <c r="S764" s="9"/>
      <c r="T764" s="9"/>
      <c r="U764" s="9"/>
      <c r="V764" s="9"/>
      <c r="W764" s="9"/>
      <c r="X764" s="9"/>
      <c r="Y764" s="9"/>
      <c r="Z764" s="9"/>
      <c r="AA764" s="9"/>
      <c r="AB764" s="9"/>
      <c r="AC764" s="9"/>
      <c r="AD764" s="9"/>
      <c r="AE764" s="9"/>
      <c r="AF764" s="9"/>
    </row>
    <row r="765" spans="5:32" x14ac:dyDescent="0.25">
      <c r="E765" s="8"/>
      <c r="F765" s="9"/>
      <c r="G765" s="9"/>
      <c r="H765" s="9"/>
      <c r="I765" s="9"/>
      <c r="J765" s="9"/>
      <c r="K765" s="9"/>
      <c r="L765" s="9"/>
      <c r="M765" s="9"/>
      <c r="N765" s="9"/>
      <c r="O765" s="9"/>
      <c r="P765" s="9"/>
      <c r="Q765" s="9"/>
      <c r="R765" s="9"/>
      <c r="S765" s="9"/>
      <c r="T765" s="9"/>
      <c r="U765" s="9"/>
      <c r="V765" s="9"/>
      <c r="W765" s="9"/>
      <c r="X765" s="9"/>
      <c r="Y765" s="9"/>
      <c r="Z765" s="9"/>
      <c r="AA765" s="9"/>
      <c r="AB765" s="9"/>
      <c r="AC765" s="9"/>
      <c r="AD765" s="9"/>
      <c r="AE765" s="9"/>
      <c r="AF765" s="9"/>
    </row>
    <row r="766" spans="5:32" x14ac:dyDescent="0.25">
      <c r="E766" s="16" t="s">
        <v>66</v>
      </c>
      <c r="F766" s="12"/>
      <c r="G766" s="12"/>
      <c r="H766" s="12"/>
      <c r="I766" s="12"/>
      <c r="J766" s="12"/>
      <c r="K766" s="12"/>
      <c r="L766" s="12"/>
      <c r="M766" s="12"/>
      <c r="N766" s="12"/>
      <c r="O766" s="12"/>
      <c r="P766" s="12"/>
      <c r="Q766" s="12"/>
      <c r="R766" s="12"/>
      <c r="S766" s="12"/>
      <c r="T766" s="12"/>
      <c r="U766" s="12"/>
      <c r="V766" s="12"/>
      <c r="W766" s="12"/>
      <c r="X766" s="12"/>
      <c r="Y766" s="12"/>
      <c r="Z766" s="12"/>
      <c r="AA766" s="12"/>
      <c r="AB766" s="12"/>
      <c r="AC766" s="12"/>
      <c r="AD766" s="12"/>
      <c r="AE766" s="12"/>
      <c r="AF766" s="12"/>
    </row>
    <row r="767" spans="5:32" x14ac:dyDescent="0.25">
      <c r="E767" s="16" t="s">
        <v>64</v>
      </c>
      <c r="F767" s="12"/>
      <c r="G767" s="12"/>
      <c r="H767" s="12"/>
      <c r="I767" s="12"/>
      <c r="J767" s="12"/>
      <c r="K767" s="12"/>
      <c r="L767" s="12"/>
      <c r="M767" s="12"/>
      <c r="N767" s="12"/>
      <c r="O767" s="12"/>
      <c r="P767" s="12"/>
      <c r="Q767" s="12"/>
      <c r="R767" s="12"/>
      <c r="S767" s="12"/>
      <c r="T767" s="12"/>
      <c r="U767" s="12"/>
      <c r="V767" s="12"/>
      <c r="W767" s="12"/>
      <c r="X767" s="12"/>
      <c r="Y767" s="12"/>
      <c r="Z767" s="12"/>
      <c r="AA767" s="12"/>
      <c r="AB767" s="12"/>
      <c r="AC767" s="12"/>
      <c r="AD767" s="12"/>
      <c r="AE767" s="12"/>
      <c r="AF767" s="12"/>
    </row>
    <row r="768" spans="5:32" x14ac:dyDescent="0.25">
      <c r="E768" s="16" t="s">
        <v>65</v>
      </c>
      <c r="F768" s="12"/>
      <c r="G768" s="12"/>
      <c r="H768" s="12"/>
      <c r="I768" s="12"/>
      <c r="J768" s="12"/>
      <c r="K768" s="12"/>
      <c r="L768" s="12"/>
      <c r="M768" s="12"/>
      <c r="N768" s="12"/>
      <c r="O768" s="12"/>
      <c r="P768" s="12"/>
      <c r="Q768" s="12"/>
      <c r="R768" s="12"/>
      <c r="S768" s="12"/>
      <c r="T768" s="12"/>
      <c r="U768" s="12"/>
      <c r="V768" s="12"/>
      <c r="W768" s="12"/>
      <c r="X768" s="12"/>
      <c r="Y768" s="12"/>
      <c r="Z768" s="12"/>
      <c r="AA768" s="12"/>
      <c r="AB768" s="12"/>
      <c r="AC768" s="12"/>
      <c r="AD768" s="12"/>
      <c r="AE768" s="12"/>
      <c r="AF768" s="12"/>
    </row>
    <row r="769" spans="5:73" x14ac:dyDescent="0.25">
      <c r="E769" s="8"/>
      <c r="F769" s="9"/>
      <c r="G769" s="9"/>
      <c r="H769" s="9"/>
      <c r="I769" s="9"/>
      <c r="J769" s="9"/>
      <c r="K769" s="9"/>
      <c r="L769" s="9"/>
      <c r="M769" s="9"/>
      <c r="N769" s="9"/>
      <c r="O769" s="9"/>
      <c r="P769" s="9"/>
      <c r="Q769" s="9"/>
      <c r="R769" s="9"/>
      <c r="S769" s="9"/>
      <c r="T769" s="9"/>
      <c r="U769" s="9"/>
      <c r="V769" s="9"/>
      <c r="W769" s="9"/>
      <c r="X769" s="9"/>
      <c r="Y769" s="9"/>
      <c r="Z769" s="9"/>
      <c r="AA769" s="9"/>
      <c r="AB769" s="9"/>
      <c r="AC769" s="9"/>
      <c r="AD769" s="9"/>
      <c r="AE769" s="9"/>
      <c r="AF769" s="9"/>
    </row>
    <row r="770" spans="5:73" x14ac:dyDescent="0.25">
      <c r="E770" s="8" t="s">
        <v>16</v>
      </c>
      <c r="F770" s="9"/>
      <c r="G770" s="9"/>
      <c r="H770" s="9"/>
      <c r="I770" s="9"/>
      <c r="J770" s="9"/>
      <c r="K770" s="9"/>
      <c r="L770" s="9"/>
      <c r="M770" s="9"/>
      <c r="N770" s="9"/>
      <c r="O770" s="9"/>
      <c r="P770" s="9"/>
      <c r="Q770" s="9"/>
      <c r="R770" s="9"/>
      <c r="S770" s="9"/>
      <c r="T770" s="9"/>
      <c r="U770" s="9"/>
      <c r="V770" s="9"/>
      <c r="W770" s="9"/>
      <c r="X770" s="9"/>
      <c r="Y770" s="9"/>
      <c r="Z770" s="9"/>
      <c r="AA770" s="9"/>
      <c r="AB770" s="9"/>
      <c r="AC770" s="9"/>
      <c r="AD770" s="9"/>
      <c r="AE770" s="9"/>
      <c r="AF770" s="9"/>
    </row>
    <row r="771" spans="5:73" x14ac:dyDescent="0.25">
      <c r="E771" s="8" t="s">
        <v>10</v>
      </c>
      <c r="F771" s="9"/>
      <c r="G771" s="9"/>
      <c r="H771" s="9"/>
      <c r="I771" s="9"/>
      <c r="J771" s="9"/>
      <c r="K771" s="9"/>
      <c r="L771" s="9"/>
      <c r="M771" s="9"/>
      <c r="N771" s="9"/>
      <c r="O771" s="9"/>
      <c r="P771" s="9"/>
      <c r="Q771" s="9"/>
      <c r="R771" s="9"/>
      <c r="S771" s="9"/>
      <c r="T771" s="9"/>
      <c r="U771" s="9"/>
      <c r="V771" s="9"/>
      <c r="W771" s="9"/>
      <c r="X771" s="9"/>
      <c r="Y771" s="9"/>
      <c r="Z771" s="9"/>
      <c r="AA771" s="9"/>
      <c r="AB771" s="9"/>
      <c r="AC771" s="9"/>
      <c r="AD771" s="9"/>
      <c r="AE771" s="9"/>
      <c r="AF771" s="9"/>
    </row>
    <row r="772" spans="5:73" customFormat="1" x14ac:dyDescent="0.25"/>
    <row r="773" spans="5:73" customFormat="1" x14ac:dyDescent="0.25">
      <c r="E773" s="2" t="s">
        <v>3</v>
      </c>
      <c r="BU773" s="2" t="s">
        <v>4</v>
      </c>
    </row>
    <row r="774" spans="5:73" customFormat="1" x14ac:dyDescent="0.25"/>
    <row r="775" spans="5:73" customFormat="1" x14ac:dyDescent="0.25"/>
    <row r="776" spans="5:73" customFormat="1" x14ac:dyDescent="0.25"/>
    <row r="777" spans="5:73" customFormat="1" x14ac:dyDescent="0.25"/>
    <row r="778" spans="5:73" customFormat="1" x14ac:dyDescent="0.25"/>
    <row r="779" spans="5:73" customFormat="1" x14ac:dyDescent="0.25"/>
    <row r="780" spans="5:73" customFormat="1" x14ac:dyDescent="0.25"/>
    <row r="781" spans="5:73" customFormat="1" x14ac:dyDescent="0.25"/>
    <row r="782" spans="5:73" customFormat="1" x14ac:dyDescent="0.25"/>
    <row r="783" spans="5:73" customFormat="1" x14ac:dyDescent="0.25"/>
    <row r="784" spans="5:73" customFormat="1" x14ac:dyDescent="0.25"/>
    <row r="785" customFormat="1" x14ac:dyDescent="0.25"/>
    <row r="786" customFormat="1" x14ac:dyDescent="0.25"/>
    <row r="787" customFormat="1" x14ac:dyDescent="0.25"/>
    <row r="788" customFormat="1" x14ac:dyDescent="0.25"/>
    <row r="789" customFormat="1" x14ac:dyDescent="0.25"/>
    <row r="790" customFormat="1" x14ac:dyDescent="0.25"/>
    <row r="791" customFormat="1" x14ac:dyDescent="0.25"/>
    <row r="792" customFormat="1" x14ac:dyDescent="0.25"/>
    <row r="793" customFormat="1" x14ac:dyDescent="0.25"/>
    <row r="794" customFormat="1" x14ac:dyDescent="0.25"/>
    <row r="795" customFormat="1" x14ac:dyDescent="0.25"/>
    <row r="796" customFormat="1" x14ac:dyDescent="0.25"/>
    <row r="797" customFormat="1" x14ac:dyDescent="0.25"/>
    <row r="798" customFormat="1" x14ac:dyDescent="0.25"/>
    <row r="799" customFormat="1" x14ac:dyDescent="0.25"/>
    <row r="800" customFormat="1" x14ac:dyDescent="0.25"/>
    <row r="801" customFormat="1" x14ac:dyDescent="0.25"/>
    <row r="802" customFormat="1" x14ac:dyDescent="0.25"/>
    <row r="803" customFormat="1" x14ac:dyDescent="0.25"/>
    <row r="804" customFormat="1" x14ac:dyDescent="0.25"/>
    <row r="805" customFormat="1" x14ac:dyDescent="0.25"/>
    <row r="806" customFormat="1" x14ac:dyDescent="0.25"/>
    <row r="807" customFormat="1" x14ac:dyDescent="0.25"/>
    <row r="808" customFormat="1" x14ac:dyDescent="0.25"/>
    <row r="809" customFormat="1" x14ac:dyDescent="0.25"/>
    <row r="810" customFormat="1" x14ac:dyDescent="0.25"/>
    <row r="811" customFormat="1" x14ac:dyDescent="0.25"/>
    <row r="812" customFormat="1" x14ac:dyDescent="0.25"/>
    <row r="813" customFormat="1" x14ac:dyDescent="0.25"/>
    <row r="814" customFormat="1" x14ac:dyDescent="0.25"/>
    <row r="815" customFormat="1" x14ac:dyDescent="0.25"/>
    <row r="816" customFormat="1" x14ac:dyDescent="0.25"/>
    <row r="817" customFormat="1" x14ac:dyDescent="0.25"/>
    <row r="818" customFormat="1" x14ac:dyDescent="0.25"/>
    <row r="819" customFormat="1" x14ac:dyDescent="0.25"/>
    <row r="820" customFormat="1" x14ac:dyDescent="0.25"/>
    <row r="821" customFormat="1" x14ac:dyDescent="0.25"/>
    <row r="822" customFormat="1" x14ac:dyDescent="0.25"/>
    <row r="823" customFormat="1" x14ac:dyDescent="0.25"/>
    <row r="824" customFormat="1" x14ac:dyDescent="0.25"/>
    <row r="825" customFormat="1" x14ac:dyDescent="0.25"/>
    <row r="826" customFormat="1" x14ac:dyDescent="0.25"/>
    <row r="827" customFormat="1" x14ac:dyDescent="0.25"/>
    <row r="828" customFormat="1" x14ac:dyDescent="0.25"/>
    <row r="829" customFormat="1" x14ac:dyDescent="0.25"/>
    <row r="830" customFormat="1" x14ac:dyDescent="0.25"/>
    <row r="831" customFormat="1" x14ac:dyDescent="0.25"/>
    <row r="832" customFormat="1" x14ac:dyDescent="0.25"/>
    <row r="833" spans="5:5" customFormat="1" x14ac:dyDescent="0.25"/>
    <row r="834" spans="5:5" customFormat="1" x14ac:dyDescent="0.25"/>
    <row r="835" spans="5:5" customFormat="1" x14ac:dyDescent="0.25"/>
    <row r="836" spans="5:5" customFormat="1" x14ac:dyDescent="0.25"/>
    <row r="837" spans="5:5" customFormat="1" x14ac:dyDescent="0.25"/>
    <row r="838" spans="5:5" customFormat="1" x14ac:dyDescent="0.25"/>
    <row r="839" spans="5:5" customFormat="1" x14ac:dyDescent="0.25"/>
    <row r="840" spans="5:5" customFormat="1" x14ac:dyDescent="0.25"/>
    <row r="841" spans="5:5" customFormat="1" x14ac:dyDescent="0.25"/>
    <row r="842" spans="5:5" customFormat="1" x14ac:dyDescent="0.25"/>
    <row r="843" spans="5:5" customFormat="1" x14ac:dyDescent="0.25"/>
    <row r="844" spans="5:5" customFormat="1" x14ac:dyDescent="0.25">
      <c r="E844" s="14" t="s">
        <v>1131</v>
      </c>
    </row>
    <row r="845" spans="5:5" customFormat="1" x14ac:dyDescent="0.25">
      <c r="E845" t="s">
        <v>1132</v>
      </c>
    </row>
    <row r="846" spans="5:5" customFormat="1" x14ac:dyDescent="0.25"/>
    <row r="847" spans="5:5" customFormat="1" x14ac:dyDescent="0.25"/>
    <row r="848" spans="5:5" customFormat="1" x14ac:dyDescent="0.25"/>
    <row r="849" customFormat="1" x14ac:dyDescent="0.25"/>
    <row r="850" customFormat="1" x14ac:dyDescent="0.25"/>
    <row r="851" customFormat="1" x14ac:dyDescent="0.25"/>
    <row r="852" customFormat="1" x14ac:dyDescent="0.25"/>
    <row r="853" customFormat="1" x14ac:dyDescent="0.25"/>
    <row r="854" customFormat="1" x14ac:dyDescent="0.25"/>
    <row r="855" customFormat="1" x14ac:dyDescent="0.25"/>
    <row r="856" customFormat="1" x14ac:dyDescent="0.25"/>
    <row r="857" customFormat="1" x14ac:dyDescent="0.25"/>
    <row r="858" customFormat="1" x14ac:dyDescent="0.25"/>
    <row r="859" customFormat="1" x14ac:dyDescent="0.25"/>
    <row r="860" customFormat="1" x14ac:dyDescent="0.25"/>
    <row r="861" customFormat="1" x14ac:dyDescent="0.25"/>
    <row r="862" customFormat="1" x14ac:dyDescent="0.25"/>
    <row r="863" customFormat="1" x14ac:dyDescent="0.25"/>
    <row r="864" customFormat="1" x14ac:dyDescent="0.25"/>
    <row r="865" customFormat="1" x14ac:dyDescent="0.25"/>
    <row r="866" customFormat="1" x14ac:dyDescent="0.25"/>
    <row r="867" customFormat="1" x14ac:dyDescent="0.25"/>
    <row r="868" customFormat="1" x14ac:dyDescent="0.25"/>
    <row r="869" customFormat="1" x14ac:dyDescent="0.25"/>
    <row r="870" customFormat="1" x14ac:dyDescent="0.25"/>
    <row r="871" customFormat="1" x14ac:dyDescent="0.25"/>
    <row r="872" customFormat="1" x14ac:dyDescent="0.25"/>
    <row r="873" customFormat="1" x14ac:dyDescent="0.25"/>
    <row r="874" customFormat="1" x14ac:dyDescent="0.25"/>
    <row r="875" customFormat="1" x14ac:dyDescent="0.25"/>
    <row r="876" customFormat="1" x14ac:dyDescent="0.25"/>
    <row r="877" customFormat="1" x14ac:dyDescent="0.25"/>
    <row r="878" customFormat="1" x14ac:dyDescent="0.25"/>
    <row r="879" customFormat="1" x14ac:dyDescent="0.25"/>
    <row r="880" customFormat="1" x14ac:dyDescent="0.25"/>
    <row r="881" spans="2:3" customFormat="1" x14ac:dyDescent="0.25"/>
    <row r="882" spans="2:3" customFormat="1" x14ac:dyDescent="0.25"/>
    <row r="883" spans="2:3" customFormat="1" x14ac:dyDescent="0.25"/>
    <row r="884" spans="2:3" x14ac:dyDescent="0.25">
      <c r="B884"/>
      <c r="C884" s="4">
        <v>0</v>
      </c>
    </row>
  </sheetData>
  <hyperlinks>
    <hyperlink ref="E31" r:id="rId1" display="https://teams.microsoft.com/l/message/19:d7afe02c6ef44f8b911b53dfceb5756d@thread.v2/1721789305572?context=%7B%22contextType%22%3A%22chat%22%7D" xr:uid="{A26CBE71-E9E9-42EA-A8F2-DBEA046C5999}"/>
    <hyperlink ref="E56" r:id="rId2" display="https://teams.microsoft.com/l/message/19:d7afe02c6ef44f8b911b53dfceb5756d@thread.v2/1721789541870?context=%7B%22contextType%22%3A%22chat%22%7D" xr:uid="{78139F61-2098-4F13-A870-4318246A21DD}"/>
    <hyperlink ref="E282" r:id="rId3" xr:uid="{07923650-D795-4057-B195-DC6870A55620}"/>
    <hyperlink ref="E83" r:id="rId4" display="https://teams.microsoft.com/l/message/19:358a7144-3ea6-4ad5-a0d0-e24220ae3e1a_f57b8c00-4882-4d7c-a3b9-0ecf369ec9ad@unq.gbl.spaces/1721878968961?context=%7B%22contextType%22%3A%22chat%22%7D" xr:uid="{0B3D31E4-3DF9-4EE7-8201-DDC7CB32C618}"/>
    <hyperlink ref="AV69" r:id="rId5" display="https://365dipostar.sharepoint.com/:u:/r/sites/PJ_NewOPLSystemImplementation/Shared Documents/Post Go Live/07. Script Maintenance/20. FIXED script New Invoice Date.sql?csf=1&amp;web=1&amp;e=7qBesb" xr:uid="{274BB382-F00F-444C-B7E4-FCB4093F7E53}"/>
    <hyperlink ref="E131" r:id="rId6" display="https://365dipostar.sharepoint.com/:u:/r/sites/PJ_NewOPLSystemImplementation/Shared Documents/Post Go Live/07. Script Maintenance/20. FIXED script New Invoice Date.sql?csf=1&amp;web=1&amp;e=7qBesb" xr:uid="{506B6338-F88A-4A21-88E5-2A307FB99CF7}"/>
    <hyperlink ref="E238" r:id="rId7" display="https://teams.microsoft.com/l/message/19:358a7144-3ea6-4ad5-a0d0-e24220ae3e1a_f57b8c00-4882-4d7c-a3b9-0ecf369ec9ad@unq.gbl.spaces/1721887845073?context=%7B%22contextType%22%3A%22chat%22%7D" xr:uid="{555C3144-322E-478E-9C5D-C6BE98FA2E37}"/>
    <hyperlink ref="E687" r:id="rId8" display="https://teams.microsoft.com/l/message/19:27889f5f-8363-4054-bc62-5d210980d794_f57b8c00-4882-4d7c-a3b9-0ecf369ec9ad@unq.gbl.spaces/1721897844324?context=%7B%22contextType%22%3A%22chat%22%7D" xr:uid="{26D16344-A113-4FF2-A56B-69CFD706B2C2}"/>
    <hyperlink ref="E844" r:id="rId9" display="https://teams.microsoft.com/l/message/19:27889f5f-8363-4054-bc62-5d210980d794_f57b8c00-4882-4d7c-a3b9-0ecf369ec9ad@unq.gbl.spaces/1721898548033?context=%7B%22contextType%22%3A%22chat%22%7D" xr:uid="{AF38F086-9D6A-4978-80F6-F0BFA41E7D05}"/>
    <hyperlink ref="E658" r:id="rId10" display="https://teams.microsoft.com/l/message/19:72d88441-0b4e-4b71-b744-217457de10b5_f57b8c00-4882-4d7c-a3b9-0ecf369ec9ad@unq.gbl.spaces/1721899214839?context=%7B%22contextType%22%3A%22chat%22%7D" xr:uid="{929021E0-4E0A-4ED6-B98D-3D123AAB7F2A}"/>
  </hyperlinks>
  <pageMargins left="0.7" right="0.7" top="0.75" bottom="0.75" header="0.3" footer="0.3"/>
  <drawing r:id="rId1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20240628FRI</vt:lpstr>
      <vt:lpstr>20240716TUE</vt:lpstr>
      <vt:lpstr>20240717WED</vt:lpstr>
      <vt:lpstr>20240718THU</vt:lpstr>
      <vt:lpstr>20240719FRI</vt:lpstr>
      <vt:lpstr>20240722MON</vt:lpstr>
      <vt:lpstr>20240723TUE</vt:lpstr>
      <vt:lpstr>20240724WED</vt:lpstr>
      <vt:lpstr>20240725THU</vt:lpstr>
      <vt:lpstr>20240726FRI</vt:lpstr>
      <vt:lpstr>20240729MON</vt:lpstr>
      <vt:lpstr>20240730TUE</vt:lpstr>
      <vt:lpstr>20240731WED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Aryo Budi Dwikarso Prasetyo</dc:creator>
  <cp:lastModifiedBy>Aryo Budi Dwikarso Prasetyo</cp:lastModifiedBy>
  <cp:lastPrinted>2023-11-29T02:23:24Z</cp:lastPrinted>
  <dcterms:created xsi:type="dcterms:W3CDTF">2023-11-10T01:48:16Z</dcterms:created>
  <dcterms:modified xsi:type="dcterms:W3CDTF">2024-09-27T01:49:17Z</dcterms:modified>
</cp:coreProperties>
</file>